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8" windowWidth="20376" windowHeight="4452" activeTab="4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<sst xmlns="http://schemas.openxmlformats.org/spreadsheetml/2006/main" count="336" uniqueCount="309">
  <si>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</si>
  <si>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</si>
  <si>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</si>
  <si>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</si>
  <si>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</si>
  <si>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</si>
  <si>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</si>
  <si>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</si>
  <si>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</si>
  <si>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023/202-311</t>
  </si>
  <si>
    <t>023/250-357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</si>
  <si>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</si>
  <si>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</si>
  <si>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</si>
  <si>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</si>
  <si>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</si>
  <si>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</si>
  <si>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</si>
  <si>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</si>
  <si>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</si>
  <si>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</si>
  <si>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</si>
  <si>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</si>
  <si>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</si>
  <si>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</si>
  <si>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</si>
  <si>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</si>
  <si>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</si>
  <si>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</si>
  <si>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</si>
  <si>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</si>
  <si>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</si>
  <si>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</si>
  <si>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</si>
  <si>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</si>
  <si>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</si>
  <si>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</si>
  <si>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</si>
  <si>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</si>
  <si>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</si>
  <si>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</si>
  <si>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</si>
  <si>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</si>
  <si>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</si>
  <si>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</si>
  <si>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</si>
  <si>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</si>
  <si>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</si>
  <si>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</si>
  <si>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</si>
  <si>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</si>
  <si>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</si>
  <si>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</si>
  <si>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</si>
  <si>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</si>
  <si>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</si>
  <si>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</si>
  <si>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</si>
  <si>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</si>
  <si>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</si>
  <si>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</si>
  <si>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</si>
  <si>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</si>
  <si>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</si>
  <si>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</si>
  <si>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</si>
  <si>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</si>
  <si>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</si>
  <si>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</si>
  <si>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</si>
  <si>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</si>
  <si>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</si>
  <si>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</si>
  <si>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</si>
  <si>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</si>
  <si>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</si>
  <si>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</si>
  <si>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</si>
  <si>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</si>
  <si>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</si>
  <si>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</si>
  <si>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</si>
  <si>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</si>
  <si>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</si>
  <si>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</si>
  <si>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</si>
  <si>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</si>
  <si>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</si>
  <si>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</si>
  <si>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</si>
  <si>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</si>
  <si>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</si>
  <si>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</si>
  <si>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</si>
  <si>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</si>
  <si>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</si>
  <si>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</si>
  <si>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</si>
  <si>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</si>
  <si>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</si>
  <si>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</si>
  <si>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</si>
  <si>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</si>
  <si>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</si>
  <si>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</si>
  <si>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</si>
  <si>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</si>
  <si>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</si>
  <si>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</si>
  <si>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</si>
  <si>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</si>
  <si>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</si>
  <si>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</si>
  <si>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</si>
  <si>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</si>
  <si>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</si>
  <si>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</si>
  <si>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</si>
  <si>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</si>
  <si>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</si>
  <si>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</si>
  <si>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</si>
  <si>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</si>
  <si>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</si>
  <si>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</si>
  <si>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</si>
  <si>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</si>
  <si>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</si>
  <si>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</si>
  <si>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</si>
  <si>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</si>
  <si>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</si>
  <si>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</si>
  <si>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</si>
  <si>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</si>
  <si>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</si>
  <si>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</si>
  <si>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</si>
  <si>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</si>
  <si>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</si>
  <si>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</si>
  <si>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</si>
  <si>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</si>
  <si>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</si>
  <si>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</si>
  <si>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</si>
  <si>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</si>
  <si>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</si>
  <si>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</si>
  <si>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</si>
  <si>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</si>
  <si>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</si>
  <si>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</si>
  <si>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</si>
  <si>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</si>
  <si>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</si>
  <si>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</si>
  <si>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</si>
  <si>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</si>
  <si>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</si>
  <si>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</si>
  <si>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</si>
  <si>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</si>
  <si>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</si>
  <si>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</si>
  <si>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</si>
  <si>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</si>
  <si>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</si>
  <si>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</si>
  <si>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</si>
  <si>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</si>
  <si>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</si>
  <si>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</si>
  <si>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</si>
  <si>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</si>
  <si>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</si>
  <si>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</si>
  <si>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</si>
  <si>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</si>
  <si>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</si>
  <si>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</si>
  <si>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</si>
  <si>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</si>
  <si>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</si>
  <si>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</si>
  <si>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</si>
  <si>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</si>
  <si>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</si>
  <si>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</si>
  <si>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</si>
  <si>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</si>
  <si>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</si>
  <si>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</si>
  <si>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</si>
  <si>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</si>
  <si>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</si>
  <si>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</si>
  <si>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</si>
  <si>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</si>
  <si>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</si>
  <si>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</si>
  <si>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</si>
  <si>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</si>
  <si>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</si>
  <si>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</si>
  <si>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</si>
  <si>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</si>
  <si>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</si>
  <si>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</si>
  <si>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</si>
  <si>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</si>
  <si>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</si>
  <si>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</si>
  <si>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</si>
  <si>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</si>
  <si>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</si>
  <si>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</si>
  <si>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</si>
  <si>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</si>
  <si>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</si>
  <si>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</si>
  <si>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</si>
  <si>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</si>
  <si>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</si>
  <si>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</si>
  <si>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</si>
  <si>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</si>
  <si>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</si>
  <si>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</si>
  <si>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</si>
  <si>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</si>
  <si>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</si>
  <si>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</si>
  <si>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</si>
  <si>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</si>
  <si>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</si>
  <si>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</si>
  <si>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</si>
  <si>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</si>
  <si>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</si>
  <si>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</si>
  <si>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</si>
  <si>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</si>
  <si>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</si>
  <si>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</si>
  <si>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</si>
  <si>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</si>
  <si>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</si>
  <si>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</si>
  <si>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</si>
  <si>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</si>
  <si>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</si>
  <si>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</si>
  <si>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</si>
  <si>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</si>
  <si>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</si>
  <si>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</si>
  <si>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</si>
  <si>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</si>
  <si>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</si>
  <si>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</si>
  <si>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</si>
  <si>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</si>
  <si>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</si>
  <si>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</si>
  <si>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</si>
  <si>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</si>
  <si>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</si>
  <si>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</si>
  <si>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</si>
  <si>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</si>
  <si>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</si>
  <si>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</si>
  <si>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</si>
  <si>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</si>
  <si>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</si>
  <si>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</si>
  <si>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</si>
  <si>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</si>
  <si>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</si>
  <si>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</si>
  <si>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</si>
  <si>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</si>
  <si>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</si>
  <si>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</si>
  <si>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</si>
  <si>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</si>
  <si>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</si>
  <si>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</si>
  <si>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</si>
  <si>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</si>
  <si>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</si>
  <si>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KOŠČICA NIKOLA</t>
  </si>
  <si>
    <t>nikola.koscica@tankerska.hr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</si>
  <si>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</si>
  <si>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</si>
  <si>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</si>
  <si>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</si>
  <si>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</si>
  <si>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</si>
  <si>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</si>
  <si>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JOHN KARAVANIĆ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</si>
  <si>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</si>
  <si>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</si>
  <si>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</si>
  <si>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</si>
  <si>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as at 31.03.2015.</t>
  </si>
  <si>
    <t>period 01.01.2015. to 31.03.2015.</t>
  </si>
  <si>
    <t>for period  01.01.2015. to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</si>
</sst>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0" fillId="0" borderId="30" xfId="0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5" xfId="58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_TFI-POD_OPĆI PODACI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koscica@tankerska.hr" TargetMode="External" /><Relationship Id="rId2" Type="http://schemas.openxmlformats.org/officeDocument/2006/relationships/hyperlink" Target="mailto:info@tankerska.hr" TargetMode="External" /><Relationship Id="rId3" Type="http://schemas.openxmlformats.org/officeDocument/2006/relationships/hyperlink" Target="http://www.tankersk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8.5742187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8" t="s">
        <v>12</v>
      </c>
      <c r="B1" s="149"/>
      <c r="C1" s="14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1" t="s">
        <v>13</v>
      </c>
      <c r="B2" s="182"/>
      <c r="C2" s="182"/>
      <c r="D2" s="183"/>
      <c r="E2" s="109">
        <v>42005</v>
      </c>
      <c r="F2" s="12"/>
      <c r="G2" s="117" t="s">
        <v>35</v>
      </c>
      <c r="H2" s="109">
        <v>42094</v>
      </c>
      <c r="I2" s="76"/>
      <c r="J2" s="10"/>
      <c r="K2" s="10"/>
      <c r="L2" s="10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>
      <c r="A4" s="184" t="s">
        <v>11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 ht="12.75">
      <c r="A6" s="173" t="s">
        <v>38</v>
      </c>
      <c r="B6" s="169"/>
      <c r="C6" s="143" t="s">
        <v>295</v>
      </c>
      <c r="D6" s="144"/>
      <c r="E6" s="28"/>
      <c r="F6" s="28"/>
      <c r="G6" s="28"/>
      <c r="H6" s="28"/>
      <c r="I6" s="82"/>
      <c r="J6" s="10"/>
      <c r="K6" s="10"/>
      <c r="L6" s="10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10"/>
      <c r="K7" s="10"/>
      <c r="L7" s="10"/>
    </row>
    <row r="8" spans="1:12" ht="18" customHeight="1">
      <c r="A8" s="187" t="s">
        <v>14</v>
      </c>
      <c r="B8" s="188"/>
      <c r="C8" s="143" t="s">
        <v>296</v>
      </c>
      <c r="D8" s="144"/>
      <c r="E8" s="28"/>
      <c r="F8" s="28"/>
      <c r="G8" s="28"/>
      <c r="H8" s="28"/>
      <c r="I8" s="84"/>
      <c r="J8" s="10"/>
      <c r="K8" s="10"/>
      <c r="L8" s="10"/>
    </row>
    <row r="9" spans="1:12" ht="12.75">
      <c r="A9" s="85"/>
      <c r="B9" s="45"/>
      <c r="C9" s="19"/>
      <c r="D9" s="25"/>
      <c r="E9" s="15"/>
      <c r="F9" s="15"/>
      <c r="G9" s="15"/>
      <c r="H9" s="15"/>
      <c r="I9" s="84"/>
      <c r="J9" s="10"/>
      <c r="K9" s="10"/>
      <c r="L9" s="10"/>
    </row>
    <row r="10" spans="1:12" ht="12.75">
      <c r="A10" s="178" t="s">
        <v>15</v>
      </c>
      <c r="B10" s="179"/>
      <c r="C10" s="143" t="s">
        <v>297</v>
      </c>
      <c r="D10" s="144"/>
      <c r="E10" s="15"/>
      <c r="F10" s="15"/>
      <c r="G10" s="15"/>
      <c r="H10" s="15"/>
      <c r="I10" s="84"/>
      <c r="J10" s="10"/>
      <c r="K10" s="10"/>
      <c r="L10" s="10"/>
    </row>
    <row r="11" spans="1:12" ht="12.75">
      <c r="A11" s="180"/>
      <c r="B11" s="179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 ht="12.75">
      <c r="A12" s="130" t="s">
        <v>16</v>
      </c>
      <c r="B12" s="165"/>
      <c r="C12" s="145" t="s">
        <v>298</v>
      </c>
      <c r="D12" s="175"/>
      <c r="E12" s="175"/>
      <c r="F12" s="175"/>
      <c r="G12" s="175"/>
      <c r="H12" s="175"/>
      <c r="I12" s="133"/>
      <c r="J12" s="10"/>
      <c r="K12" s="10"/>
      <c r="L12" s="10"/>
    </row>
    <row r="13" spans="1:12" ht="12.75">
      <c r="A13" s="119"/>
      <c r="B13" s="120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 ht="12.75">
      <c r="A14" s="130" t="s">
        <v>17</v>
      </c>
      <c r="B14" s="165"/>
      <c r="C14" s="176">
        <v>23000</v>
      </c>
      <c r="D14" s="177"/>
      <c r="E14" s="15"/>
      <c r="F14" s="145" t="s">
        <v>6</v>
      </c>
      <c r="G14" s="175"/>
      <c r="H14" s="175"/>
      <c r="I14" s="133"/>
      <c r="J14" s="10"/>
      <c r="K14" s="10"/>
      <c r="L14" s="10"/>
    </row>
    <row r="15" spans="1:12" ht="12.75">
      <c r="A15" s="119"/>
      <c r="B15" s="120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 ht="12.75">
      <c r="A16" s="130" t="s">
        <v>18</v>
      </c>
      <c r="B16" s="165"/>
      <c r="C16" s="145" t="s">
        <v>7</v>
      </c>
      <c r="D16" s="175"/>
      <c r="E16" s="175"/>
      <c r="F16" s="175"/>
      <c r="G16" s="175"/>
      <c r="H16" s="175"/>
      <c r="I16" s="133"/>
      <c r="J16" s="10"/>
      <c r="K16" s="10"/>
      <c r="L16" s="10"/>
    </row>
    <row r="17" spans="1:12" ht="12.75">
      <c r="A17" s="119"/>
      <c r="B17" s="120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 ht="12.75">
      <c r="A18" s="130" t="s">
        <v>19</v>
      </c>
      <c r="B18" s="165"/>
      <c r="C18" s="170" t="s">
        <v>299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119"/>
      <c r="B19" s="120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 ht="12.75">
      <c r="A20" s="130" t="s">
        <v>20</v>
      </c>
      <c r="B20" s="165"/>
      <c r="C20" s="170" t="s">
        <v>300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119"/>
      <c r="B21" s="120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 ht="12.75">
      <c r="A22" s="130" t="s">
        <v>21</v>
      </c>
      <c r="B22" s="165"/>
      <c r="C22" s="110">
        <v>520</v>
      </c>
      <c r="D22" s="145" t="s">
        <v>6</v>
      </c>
      <c r="E22" s="166"/>
      <c r="F22" s="167"/>
      <c r="G22" s="173"/>
      <c r="H22" s="174"/>
      <c r="I22" s="86"/>
      <c r="J22" s="10"/>
      <c r="K22" s="10"/>
      <c r="L22" s="10"/>
    </row>
    <row r="23" spans="1:12" ht="12.75">
      <c r="A23" s="119"/>
      <c r="B23" s="120"/>
      <c r="C23" s="15"/>
      <c r="D23" s="23"/>
      <c r="E23" s="23"/>
      <c r="F23" s="23"/>
      <c r="G23" s="23"/>
      <c r="H23" s="15"/>
      <c r="I23" s="84"/>
      <c r="J23" s="10"/>
      <c r="K23" s="10"/>
      <c r="L23" s="10"/>
    </row>
    <row r="24" spans="1:12" ht="12.75">
      <c r="A24" s="130" t="s">
        <v>22</v>
      </c>
      <c r="B24" s="165"/>
      <c r="C24" s="110">
        <v>13</v>
      </c>
      <c r="D24" s="145" t="s">
        <v>39</v>
      </c>
      <c r="E24" s="166"/>
      <c r="F24" s="166"/>
      <c r="G24" s="167"/>
      <c r="H24" s="46" t="s">
        <v>26</v>
      </c>
      <c r="I24" s="111">
        <v>50</v>
      </c>
      <c r="J24" s="10"/>
      <c r="K24" s="10"/>
      <c r="L24" s="10"/>
    </row>
    <row r="25" spans="1:12" ht="12.75">
      <c r="A25" s="119"/>
      <c r="B25" s="120"/>
      <c r="C25" s="15"/>
      <c r="D25" s="23"/>
      <c r="E25" s="23"/>
      <c r="F25" s="23"/>
      <c r="G25" s="21"/>
      <c r="H25" s="21" t="s">
        <v>33</v>
      </c>
      <c r="I25" s="87"/>
      <c r="J25" s="10"/>
      <c r="K25" s="10"/>
      <c r="L25" s="10"/>
    </row>
    <row r="26" spans="1:12" ht="12.75">
      <c r="A26" s="130" t="s">
        <v>23</v>
      </c>
      <c r="B26" s="165"/>
      <c r="C26" s="112" t="s">
        <v>294</v>
      </c>
      <c r="D26" s="24"/>
      <c r="E26" s="32"/>
      <c r="F26" s="23"/>
      <c r="G26" s="168" t="s">
        <v>34</v>
      </c>
      <c r="H26" s="169"/>
      <c r="I26" s="113" t="s">
        <v>8</v>
      </c>
      <c r="J26" s="10"/>
      <c r="K26" s="10"/>
      <c r="L26" s="10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10"/>
      <c r="K27" s="10"/>
      <c r="L27" s="10"/>
    </row>
    <row r="28" spans="1:12" ht="12.75">
      <c r="A28" s="158" t="s">
        <v>24</v>
      </c>
      <c r="B28" s="159"/>
      <c r="C28" s="160"/>
      <c r="D28" s="160"/>
      <c r="E28" s="161" t="s">
        <v>25</v>
      </c>
      <c r="F28" s="162"/>
      <c r="G28" s="162"/>
      <c r="H28" s="163" t="s">
        <v>1</v>
      </c>
      <c r="I28" s="164"/>
      <c r="J28" s="10"/>
      <c r="K28" s="10"/>
      <c r="L28" s="10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10"/>
      <c r="K29" s="10"/>
      <c r="L29" s="10"/>
    </row>
    <row r="30" spans="1:12" ht="12.75">
      <c r="A30" s="155"/>
      <c r="B30" s="146"/>
      <c r="C30" s="146"/>
      <c r="D30" s="147"/>
      <c r="E30" s="155"/>
      <c r="F30" s="146"/>
      <c r="G30" s="146"/>
      <c r="H30" s="143"/>
      <c r="I30" s="144"/>
      <c r="J30" s="10"/>
      <c r="K30" s="10"/>
      <c r="L30" s="10"/>
    </row>
    <row r="31" spans="1:12" ht="12.75">
      <c r="A31" s="83"/>
      <c r="B31" s="21"/>
      <c r="C31" s="20"/>
      <c r="D31" s="156"/>
      <c r="E31" s="156"/>
      <c r="F31" s="156"/>
      <c r="G31" s="157"/>
      <c r="H31" s="15"/>
      <c r="I31" s="90"/>
      <c r="J31" s="10"/>
      <c r="K31" s="10"/>
      <c r="L31" s="10"/>
    </row>
    <row r="32" spans="1:12" ht="12.75">
      <c r="A32" s="155"/>
      <c r="B32" s="146"/>
      <c r="C32" s="146"/>
      <c r="D32" s="147"/>
      <c r="E32" s="155"/>
      <c r="F32" s="146"/>
      <c r="G32" s="146"/>
      <c r="H32" s="143"/>
      <c r="I32" s="144"/>
      <c r="J32" s="10"/>
      <c r="K32" s="10"/>
      <c r="L32" s="10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55"/>
      <c r="B34" s="146"/>
      <c r="C34" s="146"/>
      <c r="D34" s="147"/>
      <c r="E34" s="155"/>
      <c r="F34" s="146"/>
      <c r="G34" s="146"/>
      <c r="H34" s="143"/>
      <c r="I34" s="144"/>
      <c r="J34" s="10"/>
      <c r="K34" s="10"/>
      <c r="L34" s="10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55"/>
      <c r="B36" s="146"/>
      <c r="C36" s="146"/>
      <c r="D36" s="147"/>
      <c r="E36" s="155"/>
      <c r="F36" s="146"/>
      <c r="G36" s="146"/>
      <c r="H36" s="143"/>
      <c r="I36" s="144"/>
      <c r="J36" s="10"/>
      <c r="K36" s="10"/>
      <c r="L36" s="10"/>
    </row>
    <row r="37" spans="1:12" ht="12.75">
      <c r="A37" s="92"/>
      <c r="B37" s="29"/>
      <c r="C37" s="150"/>
      <c r="D37" s="151"/>
      <c r="E37" s="15"/>
      <c r="F37" s="150"/>
      <c r="G37" s="151"/>
      <c r="H37" s="15"/>
      <c r="I37" s="84"/>
      <c r="J37" s="10"/>
      <c r="K37" s="10"/>
      <c r="L37" s="10"/>
    </row>
    <row r="38" spans="1:12" ht="12.75">
      <c r="A38" s="155"/>
      <c r="B38" s="146"/>
      <c r="C38" s="146"/>
      <c r="D38" s="147"/>
      <c r="E38" s="155"/>
      <c r="F38" s="146"/>
      <c r="G38" s="146"/>
      <c r="H38" s="143"/>
      <c r="I38" s="144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10"/>
      <c r="K39" s="10"/>
      <c r="L39" s="10"/>
    </row>
    <row r="40" spans="1:12" ht="12.75">
      <c r="A40" s="155"/>
      <c r="B40" s="146"/>
      <c r="C40" s="146"/>
      <c r="D40" s="147"/>
      <c r="E40" s="155"/>
      <c r="F40" s="146"/>
      <c r="G40" s="146"/>
      <c r="H40" s="143"/>
      <c r="I40" s="144"/>
      <c r="J40" s="10"/>
      <c r="K40" s="10"/>
      <c r="L40" s="10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 customHeight="1">
      <c r="A44" s="125" t="s">
        <v>27</v>
      </c>
      <c r="B44" s="126"/>
      <c r="C44" s="143"/>
      <c r="D44" s="144"/>
      <c r="E44" s="25"/>
      <c r="F44" s="145"/>
      <c r="G44" s="146"/>
      <c r="H44" s="146"/>
      <c r="I44" s="147"/>
      <c r="J44" s="10"/>
      <c r="K44" s="10"/>
      <c r="L44" s="10"/>
    </row>
    <row r="45" spans="1:12" ht="12.75">
      <c r="A45" s="121"/>
      <c r="B45" s="118"/>
      <c r="C45" s="150"/>
      <c r="D45" s="151"/>
      <c r="E45" s="15"/>
      <c r="F45" s="150"/>
      <c r="G45" s="152"/>
      <c r="H45" s="34"/>
      <c r="I45" s="96"/>
      <c r="J45" s="10"/>
      <c r="K45" s="10"/>
      <c r="L45" s="10"/>
    </row>
    <row r="46" spans="1:12" ht="12.75" customHeight="1">
      <c r="A46" s="125" t="s">
        <v>28</v>
      </c>
      <c r="B46" s="126"/>
      <c r="C46" s="145" t="s">
        <v>292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119"/>
      <c r="B47" s="120"/>
      <c r="C47" s="20" t="s">
        <v>40</v>
      </c>
      <c r="D47" s="15"/>
      <c r="E47" s="15"/>
      <c r="F47" s="15"/>
      <c r="G47" s="15"/>
      <c r="H47" s="15"/>
      <c r="I47" s="84"/>
      <c r="J47" s="10"/>
      <c r="K47" s="10"/>
      <c r="L47" s="10"/>
    </row>
    <row r="48" spans="1:12" ht="12.75">
      <c r="A48" s="125" t="s">
        <v>29</v>
      </c>
      <c r="B48" s="126"/>
      <c r="C48" s="132" t="s">
        <v>9</v>
      </c>
      <c r="D48" s="128"/>
      <c r="E48" s="129"/>
      <c r="F48" s="15"/>
      <c r="G48" s="46" t="s">
        <v>32</v>
      </c>
      <c r="H48" s="132" t="s">
        <v>10</v>
      </c>
      <c r="I48" s="129"/>
      <c r="J48" s="10"/>
      <c r="K48" s="10"/>
      <c r="L48" s="10"/>
    </row>
    <row r="49" spans="1:12" ht="12.75">
      <c r="A49" s="119"/>
      <c r="B49" s="120"/>
      <c r="C49" s="20"/>
      <c r="D49" s="15"/>
      <c r="E49" s="15"/>
      <c r="F49" s="15"/>
      <c r="G49" s="15"/>
      <c r="H49" s="15"/>
      <c r="I49" s="84"/>
      <c r="J49" s="10"/>
      <c r="K49" s="10"/>
      <c r="L49" s="10"/>
    </row>
    <row r="50" spans="1:12" ht="12.75" customHeight="1">
      <c r="A50" s="125" t="s">
        <v>19</v>
      </c>
      <c r="B50" s="126"/>
      <c r="C50" s="127" t="s">
        <v>293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119"/>
      <c r="B51" s="120"/>
      <c r="C51" s="15"/>
      <c r="D51" s="15"/>
      <c r="E51" s="15"/>
      <c r="F51" s="15"/>
      <c r="G51" s="15"/>
      <c r="H51" s="15"/>
      <c r="I51" s="84"/>
      <c r="J51" s="10"/>
      <c r="K51" s="10"/>
      <c r="L51" s="10"/>
    </row>
    <row r="52" spans="1:12" ht="12.75">
      <c r="A52" s="130" t="s">
        <v>30</v>
      </c>
      <c r="B52" s="131"/>
      <c r="C52" s="132" t="s">
        <v>301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97"/>
      <c r="B53" s="19"/>
      <c r="C53" s="139" t="s">
        <v>31</v>
      </c>
      <c r="D53" s="139"/>
      <c r="E53" s="139"/>
      <c r="F53" s="139"/>
      <c r="G53" s="139"/>
      <c r="H53" s="139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34" t="s">
        <v>36</v>
      </c>
      <c r="C55" s="135"/>
      <c r="D55" s="135"/>
      <c r="E55" s="135"/>
      <c r="F55" s="44"/>
      <c r="G55" s="44"/>
      <c r="H55" s="44"/>
      <c r="I55" s="99"/>
      <c r="J55" s="10"/>
      <c r="K55" s="10"/>
      <c r="L55" s="10"/>
    </row>
    <row r="56" spans="1:12" ht="12.75">
      <c r="A56" s="97"/>
      <c r="B56" s="136" t="s">
        <v>43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97"/>
      <c r="B57" s="136" t="s">
        <v>44</v>
      </c>
      <c r="C57" s="137"/>
      <c r="D57" s="137"/>
      <c r="E57" s="137"/>
      <c r="F57" s="137"/>
      <c r="G57" s="137"/>
      <c r="H57" s="137"/>
      <c r="I57" s="99"/>
      <c r="J57" s="10"/>
      <c r="K57" s="10"/>
      <c r="L57" s="10"/>
    </row>
    <row r="58" spans="1:12" ht="12.75">
      <c r="A58" s="97"/>
      <c r="B58" s="136" t="s">
        <v>41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97"/>
      <c r="B59" s="136" t="s">
        <v>42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79"/>
      <c r="B62" s="15"/>
      <c r="C62" s="15"/>
      <c r="D62" s="15"/>
      <c r="E62" s="19" t="s">
        <v>3</v>
      </c>
      <c r="F62" s="32"/>
      <c r="G62" s="140" t="s">
        <v>37</v>
      </c>
      <c r="H62" s="141"/>
      <c r="I62" s="142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23"/>
      <c r="H63" s="124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ikola.koscica@tankerska.hr"/>
    <hyperlink ref="C18" r:id="rId2" display="info@tankerska.hr"/>
    <hyperlink ref="C20" r:id="rId3" display="www.tanker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I110" sqref="I110"/>
    </sheetView>
  </sheetViews>
  <sheetFormatPr defaultColWidth="9.140625" defaultRowHeight="12.75"/>
  <cols>
    <col min="1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189" t="s">
        <v>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302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 customHeight="1">
      <c r="A4" s="194" t="s">
        <v>46</v>
      </c>
      <c r="B4" s="195"/>
      <c r="C4" s="195"/>
      <c r="D4" s="195"/>
      <c r="E4" s="195"/>
      <c r="F4" s="195"/>
      <c r="G4" s="195"/>
      <c r="H4" s="196"/>
      <c r="I4" s="53" t="s">
        <v>49</v>
      </c>
      <c r="J4" s="54" t="s">
        <v>48</v>
      </c>
      <c r="K4" s="55" t="s">
        <v>47</v>
      </c>
    </row>
    <row r="5" spans="1:11" ht="12.75">
      <c r="A5" s="197">
        <v>1</v>
      </c>
      <c r="B5" s="198"/>
      <c r="C5" s="198"/>
      <c r="D5" s="198"/>
      <c r="E5" s="198"/>
      <c r="F5" s="198"/>
      <c r="G5" s="198"/>
      <c r="H5" s="199"/>
      <c r="I5" s="52">
        <v>2</v>
      </c>
      <c r="J5" s="51">
        <v>3</v>
      </c>
      <c r="K5" s="51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 customHeight="1">
      <c r="A7" s="203" t="s">
        <v>50</v>
      </c>
      <c r="B7" s="204"/>
      <c r="C7" s="204"/>
      <c r="D7" s="204"/>
      <c r="E7" s="204"/>
      <c r="F7" s="204"/>
      <c r="G7" s="204"/>
      <c r="H7" s="205"/>
      <c r="I7" s="3">
        <v>1</v>
      </c>
      <c r="J7" s="6">
        <v>0</v>
      </c>
      <c r="K7" s="6">
        <v>0</v>
      </c>
    </row>
    <row r="8" spans="1:11" ht="12.75" customHeight="1">
      <c r="A8" s="206" t="s">
        <v>51</v>
      </c>
      <c r="B8" s="207"/>
      <c r="C8" s="207"/>
      <c r="D8" s="207"/>
      <c r="E8" s="207"/>
      <c r="F8" s="207"/>
      <c r="G8" s="207"/>
      <c r="H8" s="208"/>
      <c r="I8" s="1">
        <v>2</v>
      </c>
      <c r="J8" s="48">
        <v>460139311</v>
      </c>
      <c r="K8" s="48">
        <v>720555488</v>
      </c>
    </row>
    <row r="9" spans="1:11" ht="12.75" customHeight="1">
      <c r="A9" s="209" t="s">
        <v>52</v>
      </c>
      <c r="B9" s="210"/>
      <c r="C9" s="210"/>
      <c r="D9" s="210"/>
      <c r="E9" s="210"/>
      <c r="F9" s="210"/>
      <c r="G9" s="210"/>
      <c r="H9" s="211"/>
      <c r="I9" s="1">
        <v>3</v>
      </c>
      <c r="J9" s="48">
        <v>0</v>
      </c>
      <c r="K9" s="48">
        <v>0</v>
      </c>
    </row>
    <row r="10" spans="1:11" ht="12.75" customHeight="1">
      <c r="A10" s="209" t="s">
        <v>53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 ht="18.75" customHeight="1">
      <c r="A11" s="209" t="s">
        <v>54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/>
      <c r="K11" s="7"/>
    </row>
    <row r="12" spans="1:11" ht="12.75" customHeight="1">
      <c r="A12" s="209" t="s">
        <v>0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0</v>
      </c>
      <c r="K12" s="7">
        <v>0</v>
      </c>
    </row>
    <row r="13" spans="1:11" ht="12.75" customHeight="1">
      <c r="A13" s="209" t="s">
        <v>55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0</v>
      </c>
    </row>
    <row r="14" spans="1:11" ht="12.75" customHeight="1">
      <c r="A14" s="209" t="s">
        <v>56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0</v>
      </c>
      <c r="K14" s="7">
        <v>0</v>
      </c>
    </row>
    <row r="15" spans="1:11" ht="12.75" customHeight="1">
      <c r="A15" s="209" t="s">
        <v>57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0</v>
      </c>
    </row>
    <row r="16" spans="1:11" ht="12.75" customHeight="1">
      <c r="A16" s="209" t="s">
        <v>58</v>
      </c>
      <c r="B16" s="210"/>
      <c r="C16" s="210"/>
      <c r="D16" s="210"/>
      <c r="E16" s="210"/>
      <c r="F16" s="210"/>
      <c r="G16" s="210"/>
      <c r="H16" s="211"/>
      <c r="I16" s="1">
        <v>10</v>
      </c>
      <c r="J16" s="48">
        <v>460139311</v>
      </c>
      <c r="K16" s="48">
        <v>720555488</v>
      </c>
    </row>
    <row r="17" spans="1:11" ht="12.75" customHeight="1">
      <c r="A17" s="209" t="s">
        <v>59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/>
      <c r="K17" s="7"/>
    </row>
    <row r="18" spans="1:11" ht="12.75" customHeight="1">
      <c r="A18" s="209" t="s">
        <v>60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/>
      <c r="K18" s="7"/>
    </row>
    <row r="19" spans="1:11" ht="12.75" customHeight="1">
      <c r="A19" s="209" t="s">
        <v>61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368190814</v>
      </c>
      <c r="K19" s="7">
        <v>407835584</v>
      </c>
    </row>
    <row r="20" spans="1:11" ht="12.75" customHeight="1">
      <c r="A20" s="209" t="s">
        <v>62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>
        <v>18304</v>
      </c>
    </row>
    <row r="21" spans="1:11" ht="12.75" customHeight="1">
      <c r="A21" s="209" t="s">
        <v>63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 customHeight="1">
      <c r="A22" s="209" t="s">
        <v>64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0</v>
      </c>
      <c r="K22" s="7">
        <v>0</v>
      </c>
    </row>
    <row r="23" spans="1:11" ht="12.75" customHeight="1">
      <c r="A23" s="209" t="s">
        <v>65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91948497</v>
      </c>
      <c r="K23" s="7">
        <v>312701600</v>
      </c>
    </row>
    <row r="24" spans="1:11" ht="12.75" customHeight="1">
      <c r="A24" s="209" t="s">
        <v>66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 customHeight="1">
      <c r="A25" s="209" t="s">
        <v>67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0</v>
      </c>
      <c r="K25" s="7">
        <v>0</v>
      </c>
    </row>
    <row r="26" spans="1:11" ht="12.75" customHeight="1">
      <c r="A26" s="209" t="s">
        <v>68</v>
      </c>
      <c r="B26" s="210"/>
      <c r="C26" s="210"/>
      <c r="D26" s="210"/>
      <c r="E26" s="210"/>
      <c r="F26" s="210"/>
      <c r="G26" s="210"/>
      <c r="H26" s="211"/>
      <c r="I26" s="1">
        <v>20</v>
      </c>
      <c r="J26" s="48">
        <v>0</v>
      </c>
      <c r="K26" s="48">
        <v>0</v>
      </c>
    </row>
    <row r="27" spans="1:11" ht="12.75" customHeight="1">
      <c r="A27" s="209" t="s">
        <v>69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 customHeight="1">
      <c r="A28" s="209" t="s">
        <v>70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>
        <v>0</v>
      </c>
    </row>
    <row r="29" spans="1:11" ht="12.75" customHeight="1">
      <c r="A29" s="209" t="s">
        <v>71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 customHeight="1">
      <c r="A30" s="209" t="s">
        <v>72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>
        <v>0</v>
      </c>
    </row>
    <row r="31" spans="1:11" ht="12.75" customHeight="1">
      <c r="A31" s="209" t="s">
        <v>73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0</v>
      </c>
      <c r="K31" s="7">
        <v>0</v>
      </c>
    </row>
    <row r="32" spans="1:11" ht="12.75" customHeight="1">
      <c r="A32" s="209" t="s">
        <v>74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 customHeight="1">
      <c r="A33" s="209" t="s">
        <v>75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>
        <v>0</v>
      </c>
    </row>
    <row r="34" spans="1:11" ht="12.75" customHeight="1">
      <c r="A34" s="209" t="s">
        <v>303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 ht="12.75" customHeight="1">
      <c r="A35" s="209" t="s">
        <v>76</v>
      </c>
      <c r="B35" s="210"/>
      <c r="C35" s="210"/>
      <c r="D35" s="210"/>
      <c r="E35" s="210"/>
      <c r="F35" s="210"/>
      <c r="G35" s="210"/>
      <c r="H35" s="211"/>
      <c r="I35" s="1">
        <v>29</v>
      </c>
      <c r="J35" s="48">
        <v>0</v>
      </c>
      <c r="K35" s="48">
        <v>0</v>
      </c>
    </row>
    <row r="36" spans="1:11" ht="12.75" customHeight="1">
      <c r="A36" s="209" t="s">
        <v>77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 customHeight="1">
      <c r="A37" s="209" t="s">
        <v>78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>
        <v>0</v>
      </c>
    </row>
    <row r="38" spans="1:11" ht="12.75" customHeight="1">
      <c r="A38" s="209" t="s">
        <v>79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0</v>
      </c>
      <c r="K38" s="7">
        <v>0</v>
      </c>
    </row>
    <row r="39" spans="1:11" ht="12.75" customHeight="1">
      <c r="A39" s="209" t="s">
        <v>80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0</v>
      </c>
      <c r="K39" s="7">
        <v>0</v>
      </c>
    </row>
    <row r="40" spans="1:11" ht="12.75" customHeight="1">
      <c r="A40" s="206" t="s">
        <v>81</v>
      </c>
      <c r="B40" s="207"/>
      <c r="C40" s="207"/>
      <c r="D40" s="207"/>
      <c r="E40" s="207"/>
      <c r="F40" s="207"/>
      <c r="G40" s="207"/>
      <c r="H40" s="208"/>
      <c r="I40" s="1">
        <v>34</v>
      </c>
      <c r="J40" s="48">
        <v>27084616</v>
      </c>
      <c r="K40" s="48">
        <v>48244284</v>
      </c>
    </row>
    <row r="41" spans="1:11" ht="12.75" customHeight="1">
      <c r="A41" s="209" t="s">
        <v>82</v>
      </c>
      <c r="B41" s="210"/>
      <c r="C41" s="210"/>
      <c r="D41" s="210"/>
      <c r="E41" s="210"/>
      <c r="F41" s="210"/>
      <c r="G41" s="210"/>
      <c r="H41" s="211"/>
      <c r="I41" s="1">
        <v>35</v>
      </c>
      <c r="J41" s="48">
        <v>0</v>
      </c>
      <c r="K41" s="48">
        <v>1627863</v>
      </c>
    </row>
    <row r="42" spans="1:11" ht="12.75" customHeight="1">
      <c r="A42" s="209" t="s">
        <v>83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>
        <v>1627863</v>
      </c>
    </row>
    <row r="43" spans="1:11" ht="12.75" customHeight="1">
      <c r="A43" s="209" t="s">
        <v>84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0</v>
      </c>
      <c r="K43" s="7">
        <v>0</v>
      </c>
    </row>
    <row r="44" spans="1:11" ht="12.75" customHeight="1">
      <c r="A44" s="209" t="s">
        <v>85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0</v>
      </c>
      <c r="K44" s="7">
        <v>0</v>
      </c>
    </row>
    <row r="45" spans="1:11" ht="12.75" customHeight="1">
      <c r="A45" s="209" t="s">
        <v>86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0</v>
      </c>
      <c r="K45" s="7">
        <v>0</v>
      </c>
    </row>
    <row r="46" spans="1:11" ht="12.75" customHeight="1">
      <c r="A46" s="209" t="s">
        <v>87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0</v>
      </c>
      <c r="K46" s="7">
        <v>0</v>
      </c>
    </row>
    <row r="47" spans="1:11" ht="12.75" customHeight="1">
      <c r="A47" s="209" t="s">
        <v>88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/>
    </row>
    <row r="48" spans="1:11" ht="12.75" customHeight="1">
      <c r="A48" s="209" t="s">
        <v>89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 customHeight="1">
      <c r="A49" s="209" t="s">
        <v>90</v>
      </c>
      <c r="B49" s="210"/>
      <c r="C49" s="210"/>
      <c r="D49" s="210"/>
      <c r="E49" s="210"/>
      <c r="F49" s="210"/>
      <c r="G49" s="210"/>
      <c r="H49" s="211"/>
      <c r="I49" s="1">
        <v>43</v>
      </c>
      <c r="J49" s="48">
        <v>3811514</v>
      </c>
      <c r="K49" s="48">
        <v>241825</v>
      </c>
    </row>
    <row r="50" spans="1:11" ht="12.75" customHeight="1">
      <c r="A50" s="209" t="s">
        <v>91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3811514</v>
      </c>
      <c r="K50" s="7">
        <v>241825</v>
      </c>
    </row>
    <row r="51" spans="1:11" ht="12.75" customHeight="1">
      <c r="A51" s="209" t="s">
        <v>92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/>
      <c r="K51" s="7"/>
    </row>
    <row r="52" spans="1:11" ht="12.75" customHeight="1">
      <c r="A52" s="209" t="s">
        <v>93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0</v>
      </c>
      <c r="K52" s="7">
        <v>0</v>
      </c>
    </row>
    <row r="53" spans="1:11" ht="12.75" customHeight="1">
      <c r="A53" s="209" t="s">
        <v>94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 customHeight="1">
      <c r="A54" s="209" t="s">
        <v>95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/>
      <c r="K54" s="7"/>
    </row>
    <row r="55" spans="1:11" ht="12.75" customHeight="1">
      <c r="A55" s="209" t="s">
        <v>96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/>
      <c r="K55" s="7"/>
    </row>
    <row r="56" spans="1:11" ht="12.75" customHeight="1">
      <c r="A56" s="209" t="s">
        <v>97</v>
      </c>
      <c r="B56" s="210"/>
      <c r="C56" s="210"/>
      <c r="D56" s="210"/>
      <c r="E56" s="210"/>
      <c r="F56" s="210"/>
      <c r="G56" s="210"/>
      <c r="H56" s="211"/>
      <c r="I56" s="1">
        <v>50</v>
      </c>
      <c r="J56" s="48">
        <v>0</v>
      </c>
      <c r="K56" s="48">
        <v>0</v>
      </c>
    </row>
    <row r="57" spans="1:11" ht="12.75" customHeight="1">
      <c r="A57" s="209" t="s">
        <v>69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 customHeight="1">
      <c r="A58" s="209" t="s">
        <v>70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>
        <v>0</v>
      </c>
    </row>
    <row r="59" spans="1:11" ht="12.75" customHeight="1">
      <c r="A59" s="209" t="s">
        <v>71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 customHeight="1">
      <c r="A60" s="209" t="s">
        <v>72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0</v>
      </c>
      <c r="K60" s="7">
        <v>0</v>
      </c>
    </row>
    <row r="61" spans="1:11" ht="12.75" customHeight="1">
      <c r="A61" s="209" t="s">
        <v>73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 customHeight="1">
      <c r="A62" s="209" t="s">
        <v>74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/>
    </row>
    <row r="63" spans="1:11" ht="12.75" customHeight="1">
      <c r="A63" s="209" t="s">
        <v>98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0</v>
      </c>
      <c r="K63" s="7">
        <v>0</v>
      </c>
    </row>
    <row r="64" spans="1:11" ht="12.75" customHeight="1">
      <c r="A64" s="209" t="s">
        <v>99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23273102</v>
      </c>
      <c r="K64" s="7">
        <v>46374596</v>
      </c>
    </row>
    <row r="65" spans="1:11" ht="12.75" customHeight="1">
      <c r="A65" s="206" t="s">
        <v>100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1318892</v>
      </c>
      <c r="K65" s="7">
        <v>24309</v>
      </c>
    </row>
    <row r="66" spans="1:11" ht="12.75" customHeight="1">
      <c r="A66" s="206" t="s">
        <v>101</v>
      </c>
      <c r="B66" s="207"/>
      <c r="C66" s="207"/>
      <c r="D66" s="207"/>
      <c r="E66" s="207"/>
      <c r="F66" s="207"/>
      <c r="G66" s="207"/>
      <c r="H66" s="208"/>
      <c r="I66" s="1">
        <v>60</v>
      </c>
      <c r="J66" s="48">
        <v>488542819</v>
      </c>
      <c r="K66" s="48">
        <v>768824081</v>
      </c>
    </row>
    <row r="67" spans="1:11" ht="12.75" customHeight="1">
      <c r="A67" s="212" t="s">
        <v>102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>
        <v>0</v>
      </c>
    </row>
    <row r="68" spans="1:11" ht="12.75">
      <c r="A68" s="215" t="s">
        <v>149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 customHeight="1">
      <c r="A69" s="203" t="s">
        <v>103</v>
      </c>
      <c r="B69" s="204"/>
      <c r="C69" s="204"/>
      <c r="D69" s="204"/>
      <c r="E69" s="204"/>
      <c r="F69" s="204"/>
      <c r="G69" s="204"/>
      <c r="H69" s="205"/>
      <c r="I69" s="3">
        <v>62</v>
      </c>
      <c r="J69" s="49">
        <v>277250744</v>
      </c>
      <c r="K69" s="49">
        <v>524758196</v>
      </c>
    </row>
    <row r="70" spans="1:11" ht="12.75" customHeight="1">
      <c r="A70" s="209" t="s">
        <v>104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200000000</v>
      </c>
      <c r="K70" s="7">
        <v>360000000</v>
      </c>
    </row>
    <row r="71" spans="1:11" ht="12.75" customHeight="1">
      <c r="A71" s="209" t="s">
        <v>105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>
        <v>41662920</v>
      </c>
    </row>
    <row r="72" spans="1:11" ht="12.75" customHeight="1">
      <c r="A72" s="209" t="s">
        <v>106</v>
      </c>
      <c r="B72" s="210"/>
      <c r="C72" s="210"/>
      <c r="D72" s="210"/>
      <c r="E72" s="210"/>
      <c r="F72" s="210"/>
      <c r="G72" s="210"/>
      <c r="H72" s="211"/>
      <c r="I72" s="1">
        <v>65</v>
      </c>
      <c r="J72" s="48">
        <v>55000000</v>
      </c>
      <c r="K72" s="48">
        <v>55000000</v>
      </c>
    </row>
    <row r="73" spans="1:11" ht="12.75" customHeight="1">
      <c r="A73" s="209" t="s">
        <v>107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 customHeight="1">
      <c r="A74" s="209" t="s">
        <v>108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0</v>
      </c>
      <c r="K74" s="7">
        <v>0</v>
      </c>
    </row>
    <row r="75" spans="1:11" ht="12.75" customHeight="1">
      <c r="A75" s="209" t="s">
        <v>109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0</v>
      </c>
      <c r="K75" s="7">
        <v>0</v>
      </c>
    </row>
    <row r="76" spans="1:11" ht="12.75" customHeight="1">
      <c r="A76" s="209" t="s">
        <v>110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0</v>
      </c>
      <c r="K76" s="7">
        <v>0</v>
      </c>
    </row>
    <row r="77" spans="1:11" ht="12.75" customHeight="1">
      <c r="A77" s="209" t="s">
        <v>111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55000000</v>
      </c>
      <c r="K77" s="7">
        <v>55000000</v>
      </c>
    </row>
    <row r="78" spans="1:11" ht="12.75" customHeight="1">
      <c r="A78" s="209" t="s">
        <v>112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10363244</v>
      </c>
      <c r="K78" s="7">
        <v>39374523</v>
      </c>
    </row>
    <row r="79" spans="1:11" ht="12.75" customHeight="1">
      <c r="A79" s="209" t="s">
        <v>113</v>
      </c>
      <c r="B79" s="210"/>
      <c r="C79" s="210"/>
      <c r="D79" s="210"/>
      <c r="E79" s="210"/>
      <c r="F79" s="210"/>
      <c r="G79" s="210"/>
      <c r="H79" s="211"/>
      <c r="I79" s="1">
        <v>72</v>
      </c>
      <c r="J79" s="48">
        <v>0</v>
      </c>
      <c r="K79" s="48">
        <v>11887500</v>
      </c>
    </row>
    <row r="80" spans="1:11" ht="12.75" customHeight="1">
      <c r="A80" s="218" t="s">
        <v>114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>
        <v>11887500</v>
      </c>
    </row>
    <row r="81" spans="1:11" ht="12.75" customHeight="1">
      <c r="A81" s="218" t="s">
        <v>115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 customHeight="1">
      <c r="A82" s="209" t="s">
        <v>116</v>
      </c>
      <c r="B82" s="210"/>
      <c r="C82" s="210"/>
      <c r="D82" s="210"/>
      <c r="E82" s="210"/>
      <c r="F82" s="210"/>
      <c r="G82" s="210"/>
      <c r="H82" s="211"/>
      <c r="I82" s="1">
        <v>75</v>
      </c>
      <c r="J82" s="48">
        <v>11887500</v>
      </c>
      <c r="K82" s="48">
        <v>16833253</v>
      </c>
    </row>
    <row r="83" spans="1:11" ht="12.75" customHeight="1">
      <c r="A83" s="218" t="s">
        <v>117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11887500</v>
      </c>
      <c r="K83" s="7">
        <v>16833253</v>
      </c>
    </row>
    <row r="84" spans="1:11" ht="12.75" customHeight="1">
      <c r="A84" s="218" t="s">
        <v>118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0</v>
      </c>
    </row>
    <row r="85" spans="1:11" ht="12.75" customHeight="1">
      <c r="A85" s="209" t="s">
        <v>119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0</v>
      </c>
      <c r="K85" s="7">
        <v>0</v>
      </c>
    </row>
    <row r="86" spans="1:11" ht="12.75" customHeight="1">
      <c r="A86" s="206" t="s">
        <v>120</v>
      </c>
      <c r="B86" s="207"/>
      <c r="C86" s="207"/>
      <c r="D86" s="207"/>
      <c r="E86" s="207"/>
      <c r="F86" s="207"/>
      <c r="G86" s="207"/>
      <c r="H86" s="208"/>
      <c r="I86" s="1">
        <v>79</v>
      </c>
      <c r="J86" s="48">
        <v>0</v>
      </c>
      <c r="K86" s="48">
        <v>0</v>
      </c>
    </row>
    <row r="87" spans="1:11" ht="12.75" customHeight="1">
      <c r="A87" s="209" t="s">
        <v>121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0</v>
      </c>
      <c r="K87" s="7">
        <v>0</v>
      </c>
    </row>
    <row r="88" spans="1:11" ht="12.75" customHeight="1">
      <c r="A88" s="209" t="s">
        <v>122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 customHeight="1">
      <c r="A89" s="209" t="s">
        <v>123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0</v>
      </c>
      <c r="K89" s="7">
        <v>0</v>
      </c>
    </row>
    <row r="90" spans="1:11" ht="12.75" customHeight="1">
      <c r="A90" s="206" t="s">
        <v>124</v>
      </c>
      <c r="B90" s="207"/>
      <c r="C90" s="207"/>
      <c r="D90" s="207"/>
      <c r="E90" s="207"/>
      <c r="F90" s="207"/>
      <c r="G90" s="207"/>
      <c r="H90" s="208"/>
      <c r="I90" s="1">
        <v>83</v>
      </c>
      <c r="J90" s="48">
        <v>190026197</v>
      </c>
      <c r="K90" s="48">
        <v>212585078</v>
      </c>
    </row>
    <row r="91" spans="1:11" ht="12.75" customHeight="1">
      <c r="A91" s="209" t="s">
        <v>125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 customHeight="1">
      <c r="A92" s="209" t="s">
        <v>126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0</v>
      </c>
    </row>
    <row r="93" spans="1:11" ht="12.75" customHeight="1">
      <c r="A93" s="209" t="s">
        <v>127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190026197</v>
      </c>
      <c r="K93" s="7">
        <v>212585078</v>
      </c>
    </row>
    <row r="94" spans="1:11" ht="12.75" customHeight="1">
      <c r="A94" s="209" t="s">
        <v>128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 customHeight="1">
      <c r="A95" s="209" t="s">
        <v>129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>
        <v>0</v>
      </c>
    </row>
    <row r="96" spans="1:11" ht="12.75" customHeight="1">
      <c r="A96" s="209" t="s">
        <v>130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 customHeight="1">
      <c r="A97" s="209" t="s">
        <v>131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 customHeight="1">
      <c r="A98" s="209" t="s">
        <v>132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>
        <v>0</v>
      </c>
    </row>
    <row r="99" spans="1:11" ht="12.75" customHeight="1">
      <c r="A99" s="209" t="s">
        <v>133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0</v>
      </c>
      <c r="K99" s="7">
        <v>0</v>
      </c>
    </row>
    <row r="100" spans="1:11" ht="12.75" customHeight="1">
      <c r="A100" s="206" t="s">
        <v>134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48">
        <v>20361903</v>
      </c>
      <c r="K100" s="48">
        <v>30516491</v>
      </c>
    </row>
    <row r="101" spans="1:11" ht="12.75" customHeight="1">
      <c r="A101" s="209" t="s">
        <v>125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873472</v>
      </c>
      <c r="K101" s="7">
        <v>11448956</v>
      </c>
    </row>
    <row r="102" spans="1:11" ht="12.75" customHeight="1">
      <c r="A102" s="209" t="s">
        <v>126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 customHeight="1">
      <c r="A103" s="209" t="s">
        <v>127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18457309</v>
      </c>
      <c r="K103" s="7">
        <v>15486345</v>
      </c>
    </row>
    <row r="104" spans="1:11" ht="12.75" customHeight="1">
      <c r="A104" s="209" t="s">
        <v>128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 customHeight="1">
      <c r="A105" s="209" t="s">
        <v>129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1010532</v>
      </c>
      <c r="K105" s="7">
        <v>1896078</v>
      </c>
    </row>
    <row r="106" spans="1:11" ht="12.75" customHeight="1">
      <c r="A106" s="209" t="s">
        <v>130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>
        <v>0</v>
      </c>
    </row>
    <row r="107" spans="1:11" ht="12.75" customHeight="1">
      <c r="A107" s="209" t="s">
        <v>135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 customHeight="1">
      <c r="A108" s="209" t="s">
        <v>136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/>
      <c r="K108" s="7">
        <v>1634151</v>
      </c>
    </row>
    <row r="109" spans="1:11" ht="12.75" customHeight="1">
      <c r="A109" s="209" t="s">
        <v>137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5719</v>
      </c>
      <c r="K109" s="7">
        <v>45648</v>
      </c>
    </row>
    <row r="110" spans="1:11" ht="12.75" customHeight="1">
      <c r="A110" s="209" t="s">
        <v>138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 customHeight="1">
      <c r="A111" s="209" t="s">
        <v>139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 customHeight="1">
      <c r="A112" s="209" t="s">
        <v>140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14871</v>
      </c>
      <c r="K112" s="7">
        <v>5313</v>
      </c>
    </row>
    <row r="113" spans="1:11" ht="25.5" customHeight="1">
      <c r="A113" s="206" t="s">
        <v>141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903975</v>
      </c>
      <c r="K113" s="7">
        <v>964316</v>
      </c>
    </row>
    <row r="114" spans="1:11" ht="12.75" customHeight="1">
      <c r="A114" s="206" t="s">
        <v>142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48">
        <v>488542819</v>
      </c>
      <c r="K114" s="48">
        <v>768824081</v>
      </c>
    </row>
    <row r="115" spans="1:11" ht="12.75" customHeight="1">
      <c r="A115" s="228" t="s">
        <v>143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5" t="s">
        <v>144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145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 customHeight="1">
      <c r="A118" s="209" t="s">
        <v>146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 customHeight="1">
      <c r="A119" s="221" t="s">
        <v>147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148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56" sqref="L56:M67"/>
    </sheetView>
  </sheetViews>
  <sheetFormatPr defaultColWidth="9.140625" defaultRowHeight="12.75"/>
  <cols>
    <col min="1" max="7" width="9.140625" style="47" customWidth="1"/>
    <col min="8" max="8" width="9.8515625" style="47" customWidth="1"/>
    <col min="9" max="9" width="9.140625" style="47" customWidth="1"/>
    <col min="10" max="10" width="11.140625" style="47" bestFit="1" customWidth="1"/>
    <col min="11" max="11" width="10.421875" style="47" bestFit="1" customWidth="1"/>
    <col min="12" max="12" width="11.281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189" t="s">
        <v>150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6" t="s">
        <v>308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8" t="s">
        <v>302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194" t="s">
        <v>46</v>
      </c>
      <c r="B4" s="195"/>
      <c r="C4" s="195"/>
      <c r="D4" s="195"/>
      <c r="E4" s="195"/>
      <c r="F4" s="195"/>
      <c r="G4" s="195"/>
      <c r="H4" s="196"/>
      <c r="I4" s="53" t="s">
        <v>49</v>
      </c>
      <c r="J4" s="236" t="s">
        <v>216</v>
      </c>
      <c r="K4" s="236"/>
      <c r="L4" s="236" t="s">
        <v>217</v>
      </c>
      <c r="M4" s="236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3"/>
      <c r="J5" s="55" t="s">
        <v>218</v>
      </c>
      <c r="K5" s="55" t="s">
        <v>220</v>
      </c>
      <c r="L5" s="55" t="s">
        <v>218</v>
      </c>
      <c r="M5" s="55" t="s">
        <v>219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 customHeight="1">
      <c r="A7" s="203" t="s">
        <v>153</v>
      </c>
      <c r="B7" s="204"/>
      <c r="C7" s="204"/>
      <c r="D7" s="204"/>
      <c r="E7" s="204"/>
      <c r="F7" s="204"/>
      <c r="G7" s="204"/>
      <c r="H7" s="205"/>
      <c r="I7" s="3">
        <v>111</v>
      </c>
      <c r="J7" s="49">
        <f>SUM(J8:J9)</f>
        <v>0</v>
      </c>
      <c r="K7" s="49">
        <f>SUM(K8:K9)</f>
        <v>0</v>
      </c>
      <c r="L7" s="49">
        <v>18410341</v>
      </c>
      <c r="M7" s="49">
        <v>18410341</v>
      </c>
    </row>
    <row r="8" spans="1:13" ht="12.75" customHeight="1">
      <c r="A8" s="206" t="s">
        <v>154</v>
      </c>
      <c r="B8" s="207"/>
      <c r="C8" s="207"/>
      <c r="D8" s="207"/>
      <c r="E8" s="207"/>
      <c r="F8" s="207"/>
      <c r="G8" s="207"/>
      <c r="H8" s="208"/>
      <c r="I8" s="1">
        <v>112</v>
      </c>
      <c r="J8" s="7"/>
      <c r="K8" s="7"/>
      <c r="L8" s="7">
        <v>18274271</v>
      </c>
      <c r="M8" s="7">
        <v>18274271</v>
      </c>
    </row>
    <row r="9" spans="1:13" ht="12.75" customHeight="1">
      <c r="A9" s="206" t="s">
        <v>155</v>
      </c>
      <c r="B9" s="207"/>
      <c r="C9" s="207"/>
      <c r="D9" s="207"/>
      <c r="E9" s="207"/>
      <c r="F9" s="207"/>
      <c r="G9" s="207"/>
      <c r="H9" s="208"/>
      <c r="I9" s="1">
        <v>113</v>
      </c>
      <c r="J9" s="7"/>
      <c r="K9" s="7"/>
      <c r="L9" s="7">
        <v>136070</v>
      </c>
      <c r="M9" s="7">
        <v>136070</v>
      </c>
    </row>
    <row r="10" spans="1:13" ht="12.75" customHeight="1">
      <c r="A10" s="206" t="s">
        <v>156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48">
        <f>J11+J12+J16+J20+J21+J22+J25+J26</f>
        <v>0</v>
      </c>
      <c r="K10" s="48">
        <f>K11+K12+K16+K20+K21+K22+K25+K26</f>
        <v>0</v>
      </c>
      <c r="L10" s="48">
        <v>13589482</v>
      </c>
      <c r="M10" s="48">
        <v>13589482</v>
      </c>
    </row>
    <row r="11" spans="1:13" ht="12.75" customHeight="1">
      <c r="A11" s="206" t="s">
        <v>157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 customHeight="1">
      <c r="A12" s="206" t="s">
        <v>158</v>
      </c>
      <c r="B12" s="207"/>
      <c r="C12" s="207"/>
      <c r="D12" s="207"/>
      <c r="E12" s="207"/>
      <c r="F12" s="207"/>
      <c r="G12" s="207"/>
      <c r="H12" s="208"/>
      <c r="I12" s="1">
        <v>116</v>
      </c>
      <c r="J12" s="48">
        <f>SUM(J13:J15)</f>
        <v>0</v>
      </c>
      <c r="K12" s="48">
        <f>SUM(K13:K15)</f>
        <v>0</v>
      </c>
      <c r="L12" s="48">
        <v>3819092</v>
      </c>
      <c r="M12" s="48">
        <v>3819092</v>
      </c>
    </row>
    <row r="13" spans="1:13" ht="12.75" customHeight="1">
      <c r="A13" s="209" t="s">
        <v>159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/>
      <c r="K13" s="7"/>
      <c r="L13" s="7">
        <v>1174857</v>
      </c>
      <c r="M13" s="7">
        <v>1174857</v>
      </c>
    </row>
    <row r="14" spans="1:13" ht="12.75" customHeight="1">
      <c r="A14" s="209" t="s">
        <v>160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>
        <v>0</v>
      </c>
      <c r="M14" s="7"/>
    </row>
    <row r="15" spans="1:13" ht="12.75" customHeight="1">
      <c r="A15" s="209" t="s">
        <v>161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/>
      <c r="K15" s="7"/>
      <c r="L15" s="7">
        <v>2644235</v>
      </c>
      <c r="M15" s="7">
        <v>2644235</v>
      </c>
    </row>
    <row r="16" spans="1:13" ht="12.75" customHeight="1">
      <c r="A16" s="206" t="s">
        <v>162</v>
      </c>
      <c r="B16" s="207"/>
      <c r="C16" s="207"/>
      <c r="D16" s="207"/>
      <c r="E16" s="207"/>
      <c r="F16" s="207"/>
      <c r="G16" s="207"/>
      <c r="H16" s="208"/>
      <c r="I16" s="1">
        <v>120</v>
      </c>
      <c r="J16" s="48">
        <f>SUM(J17:J19)</f>
        <v>0</v>
      </c>
      <c r="K16" s="48">
        <f>SUM(K17:K19)</f>
        <v>0</v>
      </c>
      <c r="L16" s="48">
        <v>4465400</v>
      </c>
      <c r="M16" s="48">
        <v>4465400</v>
      </c>
    </row>
    <row r="17" spans="1:13" ht="12.75" customHeight="1">
      <c r="A17" s="209" t="s">
        <v>163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/>
      <c r="K17" s="7"/>
      <c r="L17" s="7">
        <v>4436236</v>
      </c>
      <c r="M17" s="7">
        <v>4436236</v>
      </c>
    </row>
    <row r="18" spans="1:13" ht="12.75" customHeight="1">
      <c r="A18" s="209" t="s">
        <v>164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/>
      <c r="K18" s="7"/>
      <c r="L18" s="7">
        <v>19935</v>
      </c>
      <c r="M18" s="7">
        <v>19935</v>
      </c>
    </row>
    <row r="19" spans="1:13" ht="12.75" customHeight="1">
      <c r="A19" s="209" t="s">
        <v>165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/>
      <c r="K19" s="7"/>
      <c r="L19" s="7">
        <v>9229</v>
      </c>
      <c r="M19" s="7">
        <v>9229</v>
      </c>
    </row>
    <row r="20" spans="1:13" ht="12.75" customHeight="1">
      <c r="A20" s="206" t="s">
        <v>166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>
        <v>4064849</v>
      </c>
      <c r="M20" s="7">
        <v>4064849</v>
      </c>
    </row>
    <row r="21" spans="1:13" ht="12.75" customHeight="1">
      <c r="A21" s="206" t="s">
        <v>167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/>
      <c r="K21" s="7"/>
      <c r="L21" s="7">
        <v>1188263</v>
      </c>
      <c r="M21" s="7">
        <v>1188263</v>
      </c>
    </row>
    <row r="22" spans="1:13" ht="12.75" customHeight="1">
      <c r="A22" s="206" t="s">
        <v>168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8">
        <f>SUM(J23:J24)</f>
        <v>0</v>
      </c>
      <c r="K22" s="48">
        <f>SUM(K23:K24)</f>
        <v>0</v>
      </c>
      <c r="L22" s="48">
        <v>0</v>
      </c>
      <c r="M22" s="48">
        <v>0</v>
      </c>
    </row>
    <row r="23" spans="1:13" ht="12.75" customHeight="1">
      <c r="A23" s="209" t="s">
        <v>169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>
        <v>0</v>
      </c>
      <c r="M23" s="7"/>
    </row>
    <row r="24" spans="1:13" ht="12.75" customHeight="1">
      <c r="A24" s="209" t="s">
        <v>170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 customHeight="1">
      <c r="A25" s="206" t="s">
        <v>171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 customHeight="1">
      <c r="A26" s="206" t="s">
        <v>172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>
        <v>51878</v>
      </c>
      <c r="M26" s="7">
        <v>51878</v>
      </c>
    </row>
    <row r="27" spans="1:13" ht="12.75" customHeight="1">
      <c r="A27" s="206" t="s">
        <v>173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48">
        <f>SUM(J28:J32)</f>
        <v>0</v>
      </c>
      <c r="K27" s="48">
        <f>SUM(K28:K32)</f>
        <v>0</v>
      </c>
      <c r="L27" s="48">
        <v>13156321</v>
      </c>
      <c r="M27" s="48">
        <v>13156321</v>
      </c>
    </row>
    <row r="28" spans="1:13" ht="12.75" customHeight="1">
      <c r="A28" s="206" t="s">
        <v>174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>
        <v>0</v>
      </c>
      <c r="M28" s="7">
        <v>0</v>
      </c>
    </row>
    <row r="29" spans="1:13" ht="12.75" customHeight="1">
      <c r="A29" s="206" t="s">
        <v>175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>
        <v>13156321</v>
      </c>
      <c r="M29" s="7">
        <v>13156321</v>
      </c>
    </row>
    <row r="30" spans="1:13" ht="12.75" customHeight="1">
      <c r="A30" s="206" t="s">
        <v>176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 customHeight="1">
      <c r="A31" s="206" t="s">
        <v>177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 customHeight="1">
      <c r="A32" s="206" t="s">
        <v>178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/>
    </row>
    <row r="33" spans="1:13" ht="12.75" customHeight="1">
      <c r="A33" s="206" t="s">
        <v>179</v>
      </c>
      <c r="B33" s="207"/>
      <c r="C33" s="207"/>
      <c r="D33" s="207"/>
      <c r="E33" s="207"/>
      <c r="F33" s="207"/>
      <c r="G33" s="207"/>
      <c r="H33" s="208"/>
      <c r="I33" s="1">
        <v>137</v>
      </c>
      <c r="J33" s="48">
        <f>SUM(J34:J37)</f>
        <v>0</v>
      </c>
      <c r="K33" s="48">
        <f>SUM(K34:K37)</f>
        <v>0</v>
      </c>
      <c r="L33" s="48">
        <v>1143927</v>
      </c>
      <c r="M33" s="48">
        <v>1143927</v>
      </c>
    </row>
    <row r="34" spans="1:13" ht="12.75" customHeight="1">
      <c r="A34" s="206" t="s">
        <v>180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0</v>
      </c>
      <c r="M34" s="7">
        <v>0</v>
      </c>
    </row>
    <row r="35" spans="1:13" ht="12.75" customHeight="1">
      <c r="A35" s="206" t="s">
        <v>181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>
        <v>1143927</v>
      </c>
      <c r="M35" s="7">
        <v>1143927</v>
      </c>
    </row>
    <row r="36" spans="1:13" ht="12.75" customHeight="1">
      <c r="A36" s="206" t="s">
        <v>182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 customHeight="1">
      <c r="A37" s="206" t="s">
        <v>183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 customHeight="1">
      <c r="A38" s="206" t="s">
        <v>184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 customHeight="1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 customHeight="1">
      <c r="A40" s="206" t="s">
        <v>186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 customHeight="1">
      <c r="A41" s="206" t="s">
        <v>187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 customHeight="1">
      <c r="A42" s="206" t="s">
        <v>188</v>
      </c>
      <c r="B42" s="207"/>
      <c r="C42" s="207"/>
      <c r="D42" s="207"/>
      <c r="E42" s="207"/>
      <c r="F42" s="207"/>
      <c r="G42" s="207"/>
      <c r="H42" s="208"/>
      <c r="I42" s="1">
        <v>146</v>
      </c>
      <c r="J42" s="48">
        <f>J7+J27+J38+J40</f>
        <v>0</v>
      </c>
      <c r="K42" s="48">
        <f>K7+K27+K38+K40</f>
        <v>0</v>
      </c>
      <c r="L42" s="48">
        <v>31566662</v>
      </c>
      <c r="M42" s="48">
        <v>31566662</v>
      </c>
    </row>
    <row r="43" spans="1:13" ht="12.75" customHeight="1">
      <c r="A43" s="206" t="s">
        <v>189</v>
      </c>
      <c r="B43" s="207"/>
      <c r="C43" s="207"/>
      <c r="D43" s="207"/>
      <c r="E43" s="207"/>
      <c r="F43" s="207"/>
      <c r="G43" s="207"/>
      <c r="H43" s="208"/>
      <c r="I43" s="1">
        <v>147</v>
      </c>
      <c r="J43" s="48">
        <f>J10+J33+J39+J41</f>
        <v>0</v>
      </c>
      <c r="K43" s="48">
        <f>K10+K33+K39+K41</f>
        <v>0</v>
      </c>
      <c r="L43" s="48">
        <v>14733409</v>
      </c>
      <c r="M43" s="48">
        <v>14733409</v>
      </c>
    </row>
    <row r="44" spans="1:13" ht="12.75" customHeight="1">
      <c r="A44" s="206" t="s">
        <v>190</v>
      </c>
      <c r="B44" s="207"/>
      <c r="C44" s="207"/>
      <c r="D44" s="207"/>
      <c r="E44" s="207"/>
      <c r="F44" s="207"/>
      <c r="G44" s="207"/>
      <c r="H44" s="208"/>
      <c r="I44" s="1">
        <v>148</v>
      </c>
      <c r="J44" s="48">
        <f>J42-J43</f>
        <v>0</v>
      </c>
      <c r="K44" s="48">
        <f>K42-K43</f>
        <v>0</v>
      </c>
      <c r="L44" s="48">
        <v>16833253</v>
      </c>
      <c r="M44" s="48">
        <v>16833253</v>
      </c>
    </row>
    <row r="45" spans="1:13" ht="12.75" customHeight="1">
      <c r="A45" s="218" t="s">
        <v>191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8">
        <f>IF(J42&gt;J43,J42-J43,0)</f>
        <v>0</v>
      </c>
      <c r="K45" s="48">
        <f>IF(K42&gt;K43,K42-K43,0)</f>
        <v>0</v>
      </c>
      <c r="L45" s="48">
        <v>16833253</v>
      </c>
      <c r="M45" s="48">
        <v>16833253</v>
      </c>
    </row>
    <row r="46" spans="1:13" ht="12.75" customHeight="1">
      <c r="A46" s="218" t="s">
        <v>192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8">
        <f>IF(J43&gt;J42,J43-J42,0)</f>
        <v>0</v>
      </c>
      <c r="K46" s="48">
        <f>IF(K43&gt;K42,K43-K42,0)</f>
        <v>0</v>
      </c>
      <c r="L46" s="48">
        <v>0</v>
      </c>
      <c r="M46" s="48">
        <v>0</v>
      </c>
    </row>
    <row r="47" spans="1:13" ht="12.75" customHeight="1">
      <c r="A47" s="206" t="s">
        <v>193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 customHeight="1">
      <c r="A48" s="206" t="s">
        <v>194</v>
      </c>
      <c r="B48" s="207"/>
      <c r="C48" s="207"/>
      <c r="D48" s="207"/>
      <c r="E48" s="207"/>
      <c r="F48" s="207"/>
      <c r="G48" s="207"/>
      <c r="H48" s="208"/>
      <c r="I48" s="1">
        <v>152</v>
      </c>
      <c r="J48" s="48">
        <f>J44-J47</f>
        <v>0</v>
      </c>
      <c r="K48" s="48">
        <f>K44-K47</f>
        <v>0</v>
      </c>
      <c r="L48" s="48">
        <v>16833253</v>
      </c>
      <c r="M48" s="48">
        <v>16833253</v>
      </c>
    </row>
    <row r="49" spans="1:13" ht="12.75" customHeight="1">
      <c r="A49" s="218" t="s">
        <v>195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8">
        <f>IF(J48&gt;0,J48,0)</f>
        <v>0</v>
      </c>
      <c r="K49" s="48">
        <f>IF(K48&gt;0,K48,0)</f>
        <v>0</v>
      </c>
      <c r="L49" s="48">
        <v>16833253</v>
      </c>
      <c r="M49" s="48">
        <v>16833253</v>
      </c>
    </row>
    <row r="50" spans="1:13" ht="12.75" customHeight="1">
      <c r="A50" s="239" t="s">
        <v>196</v>
      </c>
      <c r="B50" s="240"/>
      <c r="C50" s="240"/>
      <c r="D50" s="240"/>
      <c r="E50" s="240"/>
      <c r="F50" s="240"/>
      <c r="G50" s="240"/>
      <c r="H50" s="241"/>
      <c r="I50" s="4">
        <v>154</v>
      </c>
      <c r="J50" s="56">
        <f>IF(J48&lt;0,-J48,0)</f>
        <v>0</v>
      </c>
      <c r="K50" s="56">
        <f>IF(K48&lt;0,-K48,0)</f>
        <v>0</v>
      </c>
      <c r="L50" s="56">
        <v>0</v>
      </c>
      <c r="M50" s="56">
        <v>0</v>
      </c>
    </row>
    <row r="51" spans="1:13" ht="12.75" customHeight="1">
      <c r="A51" s="215" t="s">
        <v>197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42"/>
    </row>
    <row r="52" spans="1:13" ht="12.75" customHeight="1">
      <c r="A52" s="203" t="s">
        <v>200</v>
      </c>
      <c r="B52" s="204"/>
      <c r="C52" s="204"/>
      <c r="D52" s="204"/>
      <c r="E52" s="204"/>
      <c r="F52" s="204"/>
      <c r="G52" s="204"/>
      <c r="H52" s="204"/>
      <c r="I52" s="50"/>
      <c r="J52" s="50"/>
      <c r="K52" s="50"/>
      <c r="L52" s="50"/>
      <c r="M52" s="122"/>
    </row>
    <row r="53" spans="1:13" ht="12.75" customHeight="1">
      <c r="A53" s="243" t="s">
        <v>198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 customHeight="1">
      <c r="A54" s="243" t="s">
        <v>199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5" t="s">
        <v>201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42"/>
    </row>
    <row r="56" spans="1:13" ht="12.75" customHeight="1">
      <c r="A56" s="203" t="s">
        <v>202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>
        <v>16833253</v>
      </c>
      <c r="M56" s="6">
        <v>16833253</v>
      </c>
    </row>
    <row r="57" spans="1:13" ht="12.75" customHeight="1">
      <c r="A57" s="206" t="s">
        <v>203</v>
      </c>
      <c r="B57" s="207"/>
      <c r="C57" s="207"/>
      <c r="D57" s="207"/>
      <c r="E57" s="207"/>
      <c r="F57" s="207"/>
      <c r="G57" s="207"/>
      <c r="H57" s="208"/>
      <c r="I57" s="1">
        <v>158</v>
      </c>
      <c r="J57" s="48">
        <f>SUM(J58:J64)</f>
        <v>0</v>
      </c>
      <c r="K57" s="48">
        <f>SUM(K58:K64)</f>
        <v>0</v>
      </c>
      <c r="L57" s="48">
        <v>29011280</v>
      </c>
      <c r="M57" s="48">
        <v>29011280</v>
      </c>
    </row>
    <row r="58" spans="1:13" ht="12.75" customHeight="1">
      <c r="A58" s="206" t="s">
        <v>204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>
        <v>29011280</v>
      </c>
      <c r="M58" s="7">
        <v>29011280</v>
      </c>
    </row>
    <row r="59" spans="1:13" ht="12.75" customHeight="1">
      <c r="A59" s="206" t="s">
        <v>205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6" t="s">
        <v>206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 customHeight="1">
      <c r="A61" s="206" t="s">
        <v>207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6" t="s">
        <v>208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6" t="s">
        <v>209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6" t="s">
        <v>210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6" t="s">
        <v>211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6" t="s">
        <v>212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48">
        <f>J57-J65</f>
        <v>0</v>
      </c>
      <c r="K66" s="48">
        <f>K57-K65</f>
        <v>0</v>
      </c>
      <c r="L66" s="48">
        <v>29011280</v>
      </c>
      <c r="M66" s="48">
        <v>29011280</v>
      </c>
    </row>
    <row r="67" spans="1:13" ht="12.75" customHeight="1">
      <c r="A67" s="206" t="s">
        <v>213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6">
        <f>J56+J66</f>
        <v>0</v>
      </c>
      <c r="K67" s="56">
        <f>K56+K66</f>
        <v>0</v>
      </c>
      <c r="L67" s="56">
        <v>45844533</v>
      </c>
      <c r="M67" s="56">
        <v>45844533</v>
      </c>
    </row>
    <row r="68" spans="1:13" ht="12.75" customHeight="1">
      <c r="A68" s="250" t="s">
        <v>214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</row>
    <row r="69" spans="1:13" ht="12.75" customHeight="1">
      <c r="A69" s="253" t="s">
        <v>215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5"/>
    </row>
    <row r="70" spans="1:13" ht="12.75" customHeight="1">
      <c r="A70" s="243" t="s">
        <v>198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 customHeight="1">
      <c r="A71" s="247" t="s">
        <v>199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J67 J70:L71 J53:L54 K66:M67 K57:M57 J47:L47 L56 L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23:K25 K12:M12 J7:M10 K16:M16 K22:M22 K27:M27 K33:M33 K34 J12:J46 K36:K41 K42:M46 L13:L15 L28:L32 L17:L21 L23:L26 L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L33" sqref="L33"/>
    </sheetView>
  </sheetViews>
  <sheetFormatPr defaultColWidth="9.140625" defaultRowHeight="12.75"/>
  <cols>
    <col min="1" max="9" width="9.140625" style="47" customWidth="1"/>
    <col min="10" max="10" width="9.8515625" style="47" bestFit="1" customWidth="1"/>
    <col min="11" max="11" width="10.8515625" style="47" bestFit="1" customWidth="1"/>
    <col min="12" max="16384" width="9.140625" style="47" customWidth="1"/>
  </cols>
  <sheetData>
    <row r="1" spans="1:11" ht="12.75" customHeight="1">
      <c r="A1" s="259" t="s">
        <v>221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307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302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46</v>
      </c>
      <c r="B4" s="261"/>
      <c r="C4" s="261"/>
      <c r="D4" s="261"/>
      <c r="E4" s="261"/>
      <c r="F4" s="261"/>
      <c r="G4" s="261"/>
      <c r="H4" s="261"/>
      <c r="I4" s="60" t="s">
        <v>222</v>
      </c>
      <c r="J4" s="61" t="s">
        <v>216</v>
      </c>
      <c r="K4" s="61" t="s">
        <v>223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2">
        <v>2</v>
      </c>
      <c r="J5" s="63" t="s">
        <v>4</v>
      </c>
      <c r="K5" s="63" t="s">
        <v>5</v>
      </c>
    </row>
    <row r="6" spans="1:11" ht="12.75">
      <c r="A6" s="215" t="s">
        <v>224</v>
      </c>
      <c r="B6" s="231"/>
      <c r="C6" s="231"/>
      <c r="D6" s="231"/>
      <c r="E6" s="231"/>
      <c r="F6" s="231"/>
      <c r="G6" s="231"/>
      <c r="H6" s="231"/>
      <c r="I6" s="263"/>
      <c r="J6" s="263"/>
      <c r="K6" s="264"/>
    </row>
    <row r="7" spans="1:11" ht="12.75" customHeight="1">
      <c r="A7" s="209" t="s">
        <v>225</v>
      </c>
      <c r="B7" s="210"/>
      <c r="C7" s="210"/>
      <c r="D7" s="210"/>
      <c r="E7" s="210"/>
      <c r="F7" s="210"/>
      <c r="G7" s="210"/>
      <c r="H7" s="210"/>
      <c r="I7" s="1">
        <v>1</v>
      </c>
      <c r="J7" s="7"/>
      <c r="K7" s="7">
        <v>16833253</v>
      </c>
    </row>
    <row r="8" spans="1:11" ht="12.75" customHeight="1">
      <c r="A8" s="209" t="s">
        <v>226</v>
      </c>
      <c r="B8" s="210"/>
      <c r="C8" s="210"/>
      <c r="D8" s="210"/>
      <c r="E8" s="210"/>
      <c r="F8" s="210"/>
      <c r="G8" s="210"/>
      <c r="H8" s="210"/>
      <c r="I8" s="1">
        <v>2</v>
      </c>
      <c r="J8" s="7"/>
      <c r="K8" s="7">
        <v>4064849</v>
      </c>
    </row>
    <row r="9" spans="1:11" ht="12.75" customHeight="1">
      <c r="A9" s="209" t="s">
        <v>227</v>
      </c>
      <c r="B9" s="210"/>
      <c r="C9" s="210"/>
      <c r="D9" s="210"/>
      <c r="E9" s="210"/>
      <c r="F9" s="210"/>
      <c r="G9" s="210"/>
      <c r="H9" s="210"/>
      <c r="I9" s="1">
        <v>3</v>
      </c>
      <c r="J9" s="7"/>
      <c r="K9" s="7">
        <v>11898235</v>
      </c>
    </row>
    <row r="10" spans="1:11" ht="12.75" customHeight="1">
      <c r="A10" s="209" t="s">
        <v>228</v>
      </c>
      <c r="B10" s="210"/>
      <c r="C10" s="210"/>
      <c r="D10" s="210"/>
      <c r="E10" s="210"/>
      <c r="F10" s="210"/>
      <c r="G10" s="210"/>
      <c r="H10" s="210"/>
      <c r="I10" s="1">
        <v>4</v>
      </c>
      <c r="J10" s="7"/>
      <c r="K10" s="7">
        <v>4864271</v>
      </c>
    </row>
    <row r="11" spans="1:11" ht="12.75" customHeight="1">
      <c r="A11" s="209" t="s">
        <v>229</v>
      </c>
      <c r="B11" s="210"/>
      <c r="C11" s="210"/>
      <c r="D11" s="210"/>
      <c r="E11" s="210"/>
      <c r="F11" s="210"/>
      <c r="G11" s="210"/>
      <c r="H11" s="210"/>
      <c r="I11" s="1">
        <v>5</v>
      </c>
      <c r="J11" s="7"/>
      <c r="K11" s="7"/>
    </row>
    <row r="12" spans="1:11" ht="12.75" customHeight="1">
      <c r="A12" s="209" t="s">
        <v>230</v>
      </c>
      <c r="B12" s="210"/>
      <c r="C12" s="210"/>
      <c r="D12" s="210"/>
      <c r="E12" s="210"/>
      <c r="F12" s="210"/>
      <c r="G12" s="210"/>
      <c r="H12" s="210"/>
      <c r="I12" s="1">
        <v>6</v>
      </c>
      <c r="J12" s="7"/>
      <c r="K12" s="7">
        <v>0</v>
      </c>
    </row>
    <row r="13" spans="1:11" ht="12.75" customHeight="1">
      <c r="A13" s="206" t="s">
        <v>231</v>
      </c>
      <c r="B13" s="207"/>
      <c r="C13" s="207"/>
      <c r="D13" s="207"/>
      <c r="E13" s="207"/>
      <c r="F13" s="207"/>
      <c r="G13" s="207"/>
      <c r="H13" s="207"/>
      <c r="I13" s="1">
        <v>7</v>
      </c>
      <c r="J13" s="58">
        <f>SUM(J7:J12)</f>
        <v>0</v>
      </c>
      <c r="K13" s="48">
        <v>37660608</v>
      </c>
    </row>
    <row r="14" spans="1:11" ht="12.75" customHeight="1">
      <c r="A14" s="209" t="s">
        <v>232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/>
      <c r="K14" s="7"/>
    </row>
    <row r="15" spans="1:11" ht="12.75" customHeight="1">
      <c r="A15" s="209" t="s">
        <v>233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/>
      <c r="K15" s="7">
        <v>0</v>
      </c>
    </row>
    <row r="16" spans="1:11" ht="12.75" customHeight="1">
      <c r="A16" s="209" t="s">
        <v>234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/>
      <c r="K16" s="7">
        <v>1627863</v>
      </c>
    </row>
    <row r="17" spans="1:11" ht="12.75" customHeight="1">
      <c r="A17" s="209" t="s">
        <v>235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/>
      <c r="K17" s="7">
        <v>1144279</v>
      </c>
    </row>
    <row r="18" spans="1:11" ht="12.75" customHeight="1">
      <c r="A18" s="206" t="s">
        <v>236</v>
      </c>
      <c r="B18" s="207"/>
      <c r="C18" s="207"/>
      <c r="D18" s="207"/>
      <c r="E18" s="207"/>
      <c r="F18" s="207"/>
      <c r="G18" s="207"/>
      <c r="H18" s="207"/>
      <c r="I18" s="1">
        <v>12</v>
      </c>
      <c r="J18" s="58">
        <f>SUM(J14:J17)</f>
        <v>0</v>
      </c>
      <c r="K18" s="48">
        <v>2772142</v>
      </c>
    </row>
    <row r="19" spans="1:11" ht="12.75" customHeight="1">
      <c r="A19" s="206" t="s">
        <v>237</v>
      </c>
      <c r="B19" s="207"/>
      <c r="C19" s="207"/>
      <c r="D19" s="207"/>
      <c r="E19" s="207"/>
      <c r="F19" s="207"/>
      <c r="G19" s="207"/>
      <c r="H19" s="207"/>
      <c r="I19" s="1">
        <v>13</v>
      </c>
      <c r="J19" s="58">
        <f>IF(J13&gt;J18,J13-J18,0)</f>
        <v>0</v>
      </c>
      <c r="K19" s="48">
        <v>34888466</v>
      </c>
    </row>
    <row r="20" spans="1:11" ht="12.75" customHeight="1">
      <c r="A20" s="206" t="s">
        <v>238</v>
      </c>
      <c r="B20" s="207"/>
      <c r="C20" s="207"/>
      <c r="D20" s="207"/>
      <c r="E20" s="207"/>
      <c r="F20" s="207"/>
      <c r="G20" s="207"/>
      <c r="H20" s="207"/>
      <c r="I20" s="1">
        <v>14</v>
      </c>
      <c r="J20" s="58">
        <f>IF(J18&gt;J13,J18-J13,0)</f>
        <v>0</v>
      </c>
      <c r="K20" s="48">
        <v>0</v>
      </c>
    </row>
    <row r="21" spans="1:11" ht="12.75">
      <c r="A21" s="215" t="s">
        <v>239</v>
      </c>
      <c r="B21" s="231"/>
      <c r="C21" s="231"/>
      <c r="D21" s="231"/>
      <c r="E21" s="231"/>
      <c r="F21" s="231"/>
      <c r="G21" s="231"/>
      <c r="H21" s="231"/>
      <c r="I21" s="263"/>
      <c r="J21" s="263"/>
      <c r="K21" s="264"/>
    </row>
    <row r="22" spans="1:11" ht="12.75" customHeight="1">
      <c r="A22" s="209" t="s">
        <v>240</v>
      </c>
      <c r="B22" s="210"/>
      <c r="C22" s="210"/>
      <c r="D22" s="210"/>
      <c r="E22" s="210"/>
      <c r="F22" s="210"/>
      <c r="G22" s="210"/>
      <c r="H22" s="210"/>
      <c r="I22" s="1">
        <v>15</v>
      </c>
      <c r="J22" s="7"/>
      <c r="K22" s="7"/>
    </row>
    <row r="23" spans="1:11" ht="12.75" customHeight="1">
      <c r="A23" s="209" t="s">
        <v>241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/>
      <c r="K23" s="7"/>
    </row>
    <row r="24" spans="1:11" ht="12.75" customHeight="1">
      <c r="A24" s="209" t="s">
        <v>242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/>
      <c r="K24" s="7"/>
    </row>
    <row r="25" spans="1:11" ht="12.75" customHeight="1">
      <c r="A25" s="209" t="s">
        <v>243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/>
      <c r="K25" s="7"/>
    </row>
    <row r="26" spans="1:11" ht="12.75" customHeight="1">
      <c r="A26" s="209" t="s">
        <v>244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/>
      <c r="K26" s="7">
        <v>0</v>
      </c>
    </row>
    <row r="27" spans="1:11" ht="12.75" customHeight="1">
      <c r="A27" s="206" t="s">
        <v>245</v>
      </c>
      <c r="B27" s="207"/>
      <c r="C27" s="207"/>
      <c r="D27" s="207"/>
      <c r="E27" s="207"/>
      <c r="F27" s="207"/>
      <c r="G27" s="207"/>
      <c r="H27" s="207"/>
      <c r="I27" s="1">
        <v>20</v>
      </c>
      <c r="J27" s="58">
        <f>SUM(J22:J26)</f>
        <v>0</v>
      </c>
      <c r="K27" s="48">
        <v>0</v>
      </c>
    </row>
    <row r="28" spans="1:11" ht="12.75" customHeight="1">
      <c r="A28" s="209" t="s">
        <v>246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/>
      <c r="K28" s="7">
        <v>171041</v>
      </c>
    </row>
    <row r="29" spans="1:11" ht="12.75" customHeight="1">
      <c r="A29" s="209" t="s">
        <v>247</v>
      </c>
      <c r="B29" s="210"/>
      <c r="C29" s="210"/>
      <c r="D29" s="210"/>
      <c r="E29" s="210"/>
      <c r="F29" s="210"/>
      <c r="G29" s="210"/>
      <c r="H29" s="210"/>
      <c r="I29" s="1">
        <v>22</v>
      </c>
      <c r="J29" s="7"/>
      <c r="K29" s="7">
        <v>209684738</v>
      </c>
    </row>
    <row r="30" spans="1:11" ht="12.75" customHeight="1">
      <c r="A30" s="209" t="s">
        <v>248</v>
      </c>
      <c r="B30" s="210"/>
      <c r="C30" s="210"/>
      <c r="D30" s="210"/>
      <c r="E30" s="210"/>
      <c r="F30" s="210"/>
      <c r="G30" s="210"/>
      <c r="H30" s="210"/>
      <c r="I30" s="1">
        <v>23</v>
      </c>
      <c r="J30" s="7"/>
      <c r="K30" s="7">
        <v>0</v>
      </c>
    </row>
    <row r="31" spans="1:11" ht="12.75" customHeight="1">
      <c r="A31" s="206" t="s">
        <v>249</v>
      </c>
      <c r="B31" s="207"/>
      <c r="C31" s="207"/>
      <c r="D31" s="207"/>
      <c r="E31" s="207"/>
      <c r="F31" s="207"/>
      <c r="G31" s="207"/>
      <c r="H31" s="207"/>
      <c r="I31" s="1">
        <v>24</v>
      </c>
      <c r="J31" s="48">
        <f>SUM(J28:J30)</f>
        <v>0</v>
      </c>
      <c r="K31" s="48">
        <v>209855779</v>
      </c>
    </row>
    <row r="32" spans="1:11" ht="12.75" customHeight="1">
      <c r="A32" s="206" t="s">
        <v>250</v>
      </c>
      <c r="B32" s="207"/>
      <c r="C32" s="207"/>
      <c r="D32" s="207"/>
      <c r="E32" s="207"/>
      <c r="F32" s="207"/>
      <c r="G32" s="207"/>
      <c r="H32" s="207"/>
      <c r="I32" s="1">
        <v>25</v>
      </c>
      <c r="J32" s="58">
        <f>IF(J27&gt;J31,J27-J31,0)</f>
        <v>0</v>
      </c>
      <c r="K32" s="48">
        <v>0</v>
      </c>
    </row>
    <row r="33" spans="1:11" ht="12.75" customHeight="1">
      <c r="A33" s="206" t="s">
        <v>251</v>
      </c>
      <c r="B33" s="207"/>
      <c r="C33" s="207"/>
      <c r="D33" s="207"/>
      <c r="E33" s="207"/>
      <c r="F33" s="207"/>
      <c r="G33" s="207"/>
      <c r="H33" s="207"/>
      <c r="I33" s="1">
        <v>26</v>
      </c>
      <c r="J33" s="58">
        <f>IF(J31&gt;J27,J31-J27,0)</f>
        <v>0</v>
      </c>
      <c r="K33" s="48">
        <v>209855779</v>
      </c>
    </row>
    <row r="34" spans="1:11" ht="12.75">
      <c r="A34" s="215" t="s">
        <v>252</v>
      </c>
      <c r="B34" s="231"/>
      <c r="C34" s="231"/>
      <c r="D34" s="231"/>
      <c r="E34" s="231"/>
      <c r="F34" s="231"/>
      <c r="G34" s="231"/>
      <c r="H34" s="231"/>
      <c r="I34" s="263"/>
      <c r="J34" s="263"/>
      <c r="K34" s="264"/>
    </row>
    <row r="35" spans="1:11" ht="12.75" customHeight="1">
      <c r="A35" s="209" t="s">
        <v>253</v>
      </c>
      <c r="B35" s="210"/>
      <c r="C35" s="210"/>
      <c r="D35" s="210"/>
      <c r="E35" s="210"/>
      <c r="F35" s="210"/>
      <c r="G35" s="210"/>
      <c r="H35" s="210"/>
      <c r="I35" s="1">
        <v>27</v>
      </c>
      <c r="J35" s="7"/>
      <c r="K35" s="7">
        <v>202939463</v>
      </c>
    </row>
    <row r="36" spans="1:11" ht="12.75" customHeight="1">
      <c r="A36" s="209" t="s">
        <v>254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/>
      <c r="K36" s="7">
        <v>290255</v>
      </c>
    </row>
    <row r="37" spans="1:11" ht="12.75" customHeight="1">
      <c r="A37" s="209" t="s">
        <v>255</v>
      </c>
      <c r="B37" s="210"/>
      <c r="C37" s="210"/>
      <c r="D37" s="210"/>
      <c r="E37" s="210"/>
      <c r="F37" s="210"/>
      <c r="G37" s="210"/>
      <c r="H37" s="210"/>
      <c r="I37" s="1">
        <v>29</v>
      </c>
      <c r="J37" s="7"/>
      <c r="K37" s="7">
        <v>0</v>
      </c>
    </row>
    <row r="38" spans="1:11" ht="12.75" customHeight="1">
      <c r="A38" s="206" t="s">
        <v>256</v>
      </c>
      <c r="B38" s="207"/>
      <c r="C38" s="207"/>
      <c r="D38" s="207"/>
      <c r="E38" s="207"/>
      <c r="F38" s="207"/>
      <c r="G38" s="207"/>
      <c r="H38" s="207"/>
      <c r="I38" s="1">
        <v>30</v>
      </c>
      <c r="J38" s="58">
        <f>SUM(J35:J37)</f>
        <v>0</v>
      </c>
      <c r="K38" s="48">
        <v>203229718</v>
      </c>
    </row>
    <row r="39" spans="1:11" ht="12.75" customHeight="1">
      <c r="A39" s="209" t="s">
        <v>257</v>
      </c>
      <c r="B39" s="210"/>
      <c r="C39" s="210"/>
      <c r="D39" s="210"/>
      <c r="E39" s="210"/>
      <c r="F39" s="210"/>
      <c r="G39" s="210"/>
      <c r="H39" s="210"/>
      <c r="I39" s="1">
        <v>31</v>
      </c>
      <c r="J39" s="7"/>
      <c r="K39" s="7">
        <v>5162115</v>
      </c>
    </row>
    <row r="40" spans="1:11" ht="12.75" customHeight="1">
      <c r="A40" s="209" t="s">
        <v>258</v>
      </c>
      <c r="B40" s="210"/>
      <c r="C40" s="210"/>
      <c r="D40" s="210"/>
      <c r="E40" s="210"/>
      <c r="F40" s="210"/>
      <c r="G40" s="210"/>
      <c r="H40" s="210"/>
      <c r="I40" s="1">
        <v>32</v>
      </c>
      <c r="J40" s="7"/>
      <c r="K40" s="7"/>
    </row>
    <row r="41" spans="1:11" ht="12.75" customHeight="1">
      <c r="A41" s="209" t="s">
        <v>259</v>
      </c>
      <c r="B41" s="210"/>
      <c r="C41" s="210"/>
      <c r="D41" s="210"/>
      <c r="E41" s="210"/>
      <c r="F41" s="210"/>
      <c r="G41" s="210"/>
      <c r="H41" s="210"/>
      <c r="I41" s="1">
        <v>33</v>
      </c>
      <c r="J41" s="7"/>
      <c r="K41" s="7"/>
    </row>
    <row r="42" spans="1:11" ht="12.75" customHeight="1">
      <c r="A42" s="209" t="s">
        <v>260</v>
      </c>
      <c r="B42" s="210"/>
      <c r="C42" s="210"/>
      <c r="D42" s="210"/>
      <c r="E42" s="210"/>
      <c r="F42" s="210"/>
      <c r="G42" s="210"/>
      <c r="H42" s="210"/>
      <c r="I42" s="1">
        <v>34</v>
      </c>
      <c r="J42" s="7"/>
      <c r="K42" s="7"/>
    </row>
    <row r="43" spans="1:11" ht="12.75" customHeight="1">
      <c r="A43" s="209" t="s">
        <v>261</v>
      </c>
      <c r="B43" s="210"/>
      <c r="C43" s="210"/>
      <c r="D43" s="210"/>
      <c r="E43" s="210"/>
      <c r="F43" s="210"/>
      <c r="G43" s="210"/>
      <c r="H43" s="210"/>
      <c r="I43" s="1">
        <v>35</v>
      </c>
      <c r="J43" s="7"/>
      <c r="K43" s="7"/>
    </row>
    <row r="44" spans="1:11" ht="12.75" customHeight="1">
      <c r="A44" s="206" t="s">
        <v>262</v>
      </c>
      <c r="B44" s="207"/>
      <c r="C44" s="207"/>
      <c r="D44" s="207"/>
      <c r="E44" s="207"/>
      <c r="F44" s="207"/>
      <c r="G44" s="207"/>
      <c r="H44" s="207"/>
      <c r="I44" s="1">
        <v>36</v>
      </c>
      <c r="J44" s="58">
        <f>SUM(J39:J43)</f>
        <v>0</v>
      </c>
      <c r="K44" s="48">
        <v>5162115</v>
      </c>
    </row>
    <row r="45" spans="1:11" ht="12.75" customHeight="1">
      <c r="A45" s="206" t="s">
        <v>263</v>
      </c>
      <c r="B45" s="207"/>
      <c r="C45" s="207"/>
      <c r="D45" s="207"/>
      <c r="E45" s="207"/>
      <c r="F45" s="207"/>
      <c r="G45" s="207"/>
      <c r="H45" s="207"/>
      <c r="I45" s="1">
        <v>37</v>
      </c>
      <c r="J45" s="58">
        <f>IF(J38&gt;J44,J38-J44,0)</f>
        <v>0</v>
      </c>
      <c r="K45" s="48">
        <v>198067603</v>
      </c>
    </row>
    <row r="46" spans="1:11" ht="12.75" customHeight="1">
      <c r="A46" s="206" t="s">
        <v>264</v>
      </c>
      <c r="B46" s="207"/>
      <c r="C46" s="207"/>
      <c r="D46" s="207"/>
      <c r="E46" s="207"/>
      <c r="F46" s="207"/>
      <c r="G46" s="207"/>
      <c r="H46" s="207"/>
      <c r="I46" s="1">
        <v>38</v>
      </c>
      <c r="J46" s="58">
        <f>IF(J44&gt;J38,J44-J38,0)</f>
        <v>0</v>
      </c>
      <c r="K46" s="48">
        <v>0</v>
      </c>
    </row>
    <row r="47" spans="1:11" ht="12.75" customHeight="1">
      <c r="A47" s="209" t="s">
        <v>265</v>
      </c>
      <c r="B47" s="210"/>
      <c r="C47" s="210"/>
      <c r="D47" s="210"/>
      <c r="E47" s="210"/>
      <c r="F47" s="210"/>
      <c r="G47" s="210"/>
      <c r="H47" s="210"/>
      <c r="I47" s="1">
        <v>39</v>
      </c>
      <c r="J47" s="58">
        <f>IF(J19-J20+J32-J33+J45-J46&gt;0,J19-J20+J32-J33+J45-J46,0)</f>
        <v>0</v>
      </c>
      <c r="K47" s="48">
        <v>23101494</v>
      </c>
    </row>
    <row r="48" spans="1:11" ht="12.75" customHeight="1">
      <c r="A48" s="209" t="s">
        <v>266</v>
      </c>
      <c r="B48" s="210"/>
      <c r="C48" s="210"/>
      <c r="D48" s="210"/>
      <c r="E48" s="210"/>
      <c r="F48" s="210"/>
      <c r="G48" s="210"/>
      <c r="H48" s="210"/>
      <c r="I48" s="1">
        <v>40</v>
      </c>
      <c r="J48" s="58">
        <f>IF(J20-J19+J33-J32+J46-J45&gt;0,J20-J19+J33-J32+J46-J45,0)</f>
        <v>0</v>
      </c>
      <c r="K48" s="48">
        <v>0</v>
      </c>
    </row>
    <row r="49" spans="1:11" ht="12.75" customHeight="1">
      <c r="A49" s="209" t="s">
        <v>267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/>
      <c r="K49" s="7">
        <v>23273102</v>
      </c>
    </row>
    <row r="50" spans="1:11" ht="12.75" customHeight="1">
      <c r="A50" s="209" t="s">
        <v>268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/>
      <c r="K50" s="7">
        <v>23101494</v>
      </c>
    </row>
    <row r="51" spans="1:11" ht="12.75" customHeight="1">
      <c r="A51" s="209" t="s">
        <v>269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 customHeight="1">
      <c r="A52" s="221" t="s">
        <v>270</v>
      </c>
      <c r="B52" s="222"/>
      <c r="C52" s="222"/>
      <c r="D52" s="222"/>
      <c r="E52" s="222"/>
      <c r="F52" s="222"/>
      <c r="G52" s="222"/>
      <c r="H52" s="222"/>
      <c r="I52" s="4">
        <v>44</v>
      </c>
      <c r="J52" s="59">
        <f>J49+J50-J51</f>
        <v>0</v>
      </c>
      <c r="K52" s="56">
        <v>46374596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35:K37 J28:K30 J7:K12 J39:K43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13:K13 J52:K52 J44:K48 J31:K3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6384" width="9.140625" style="66" customWidth="1"/>
  </cols>
  <sheetData>
    <row r="1" spans="1:12" ht="12.75">
      <c r="A1" s="271" t="s">
        <v>271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5"/>
    </row>
    <row r="2" spans="1:12" ht="15">
      <c r="A2" s="38"/>
      <c r="B2" s="64"/>
      <c r="C2" s="281" t="s">
        <v>272</v>
      </c>
      <c r="D2" s="281"/>
      <c r="E2" s="67">
        <v>42005</v>
      </c>
      <c r="F2" s="39" t="s">
        <v>35</v>
      </c>
      <c r="G2" s="282">
        <v>42094</v>
      </c>
      <c r="H2" s="283"/>
      <c r="I2" s="64"/>
      <c r="J2" s="64"/>
      <c r="K2" s="64"/>
      <c r="L2" s="68"/>
    </row>
    <row r="3" spans="1:11" ht="12.75">
      <c r="A3" s="284" t="s">
        <v>46</v>
      </c>
      <c r="B3" s="284"/>
      <c r="C3" s="284"/>
      <c r="D3" s="284"/>
      <c r="E3" s="284"/>
      <c r="F3" s="284"/>
      <c r="G3" s="284"/>
      <c r="H3" s="284"/>
      <c r="I3" s="70" t="s">
        <v>273</v>
      </c>
      <c r="J3" s="71" t="s">
        <v>151</v>
      </c>
      <c r="K3" s="71" t="s">
        <v>152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73">
        <v>2</v>
      </c>
      <c r="J4" s="72" t="s">
        <v>4</v>
      </c>
      <c r="K4" s="72" t="s">
        <v>5</v>
      </c>
    </row>
    <row r="5" spans="1:11" ht="12.75" customHeight="1">
      <c r="A5" s="273" t="s">
        <v>274</v>
      </c>
      <c r="B5" s="274"/>
      <c r="C5" s="274"/>
      <c r="D5" s="274"/>
      <c r="E5" s="274"/>
      <c r="F5" s="274"/>
      <c r="G5" s="274"/>
      <c r="H5" s="274"/>
      <c r="I5" s="40">
        <v>1</v>
      </c>
      <c r="J5" s="6"/>
      <c r="K5" s="6">
        <v>360000000</v>
      </c>
    </row>
    <row r="6" spans="1:11" ht="12.75" customHeight="1">
      <c r="A6" s="273" t="s">
        <v>275</v>
      </c>
      <c r="B6" s="274"/>
      <c r="C6" s="274"/>
      <c r="D6" s="274"/>
      <c r="E6" s="274"/>
      <c r="F6" s="274"/>
      <c r="G6" s="274"/>
      <c r="H6" s="274"/>
      <c r="I6" s="40">
        <v>2</v>
      </c>
      <c r="J6" s="7"/>
      <c r="K6" s="7">
        <v>41662920</v>
      </c>
    </row>
    <row r="7" spans="1:11" ht="12.75" customHeight="1">
      <c r="A7" s="273" t="s">
        <v>276</v>
      </c>
      <c r="B7" s="274"/>
      <c r="C7" s="274"/>
      <c r="D7" s="274"/>
      <c r="E7" s="274"/>
      <c r="F7" s="274"/>
      <c r="G7" s="274"/>
      <c r="H7" s="274"/>
      <c r="I7" s="40">
        <v>3</v>
      </c>
      <c r="J7" s="7"/>
      <c r="K7" s="7">
        <v>55000000</v>
      </c>
    </row>
    <row r="8" spans="1:11" ht="12.75" customHeight="1">
      <c r="A8" s="273" t="s">
        <v>277</v>
      </c>
      <c r="B8" s="274"/>
      <c r="C8" s="274"/>
      <c r="D8" s="274"/>
      <c r="E8" s="274"/>
      <c r="F8" s="274"/>
      <c r="G8" s="274"/>
      <c r="H8" s="274"/>
      <c r="I8" s="40">
        <v>4</v>
      </c>
      <c r="J8" s="7"/>
      <c r="K8" s="7">
        <v>11887500</v>
      </c>
    </row>
    <row r="9" spans="1:11" ht="12.75" customHeight="1">
      <c r="A9" s="209" t="s">
        <v>304</v>
      </c>
      <c r="B9" s="274"/>
      <c r="C9" s="274"/>
      <c r="D9" s="274"/>
      <c r="E9" s="274"/>
      <c r="F9" s="274"/>
      <c r="G9" s="274"/>
      <c r="H9" s="274"/>
      <c r="I9" s="40">
        <v>5</v>
      </c>
      <c r="J9" s="7"/>
      <c r="K9" s="7">
        <v>16833253</v>
      </c>
    </row>
    <row r="10" spans="1:11" ht="12.75" customHeight="1">
      <c r="A10" s="273" t="s">
        <v>278</v>
      </c>
      <c r="B10" s="274"/>
      <c r="C10" s="274"/>
      <c r="D10" s="274"/>
      <c r="E10" s="274"/>
      <c r="F10" s="274"/>
      <c r="G10" s="274"/>
      <c r="H10" s="274"/>
      <c r="I10" s="40">
        <v>6</v>
      </c>
      <c r="J10" s="7"/>
      <c r="K10" s="7">
        <v>0</v>
      </c>
    </row>
    <row r="11" spans="1:11" ht="12.75" customHeight="1">
      <c r="A11" s="273" t="s">
        <v>279</v>
      </c>
      <c r="B11" s="274"/>
      <c r="C11" s="274"/>
      <c r="D11" s="274"/>
      <c r="E11" s="274"/>
      <c r="F11" s="274"/>
      <c r="G11" s="274"/>
      <c r="H11" s="274"/>
      <c r="I11" s="40">
        <v>7</v>
      </c>
      <c r="J11" s="7">
        <v>0</v>
      </c>
      <c r="K11" s="7">
        <v>0</v>
      </c>
    </row>
    <row r="12" spans="1:11" ht="12.75" customHeight="1">
      <c r="A12" s="273" t="s">
        <v>280</v>
      </c>
      <c r="B12" s="274"/>
      <c r="C12" s="274"/>
      <c r="D12" s="274"/>
      <c r="E12" s="274"/>
      <c r="F12" s="274"/>
      <c r="G12" s="274"/>
      <c r="H12" s="274"/>
      <c r="I12" s="40">
        <v>8</v>
      </c>
      <c r="J12" s="7"/>
      <c r="K12" s="7">
        <v>0</v>
      </c>
    </row>
    <row r="13" spans="1:11" ht="12.75" customHeight="1">
      <c r="A13" s="273" t="s">
        <v>281</v>
      </c>
      <c r="B13" s="274"/>
      <c r="C13" s="274"/>
      <c r="D13" s="274"/>
      <c r="E13" s="274"/>
      <c r="F13" s="274"/>
      <c r="G13" s="274"/>
      <c r="H13" s="274"/>
      <c r="I13" s="40">
        <v>9</v>
      </c>
      <c r="J13" s="7">
        <v>0</v>
      </c>
      <c r="K13" s="7">
        <v>0</v>
      </c>
    </row>
    <row r="14" spans="1:11" ht="12.75" customHeight="1">
      <c r="A14" s="275" t="s">
        <v>282</v>
      </c>
      <c r="B14" s="276"/>
      <c r="C14" s="276"/>
      <c r="D14" s="276"/>
      <c r="E14" s="276"/>
      <c r="F14" s="276"/>
      <c r="G14" s="276"/>
      <c r="H14" s="276"/>
      <c r="I14" s="40">
        <v>10</v>
      </c>
      <c r="J14" s="48">
        <f>SUM(J5:J13)</f>
        <v>0</v>
      </c>
      <c r="K14" s="48">
        <v>485383673</v>
      </c>
    </row>
    <row r="15" spans="1:11" ht="12.75" customHeight="1">
      <c r="A15" s="273" t="s">
        <v>283</v>
      </c>
      <c r="B15" s="274"/>
      <c r="C15" s="274"/>
      <c r="D15" s="274"/>
      <c r="E15" s="274"/>
      <c r="F15" s="274"/>
      <c r="G15" s="274"/>
      <c r="H15" s="274"/>
      <c r="I15" s="40">
        <v>11</v>
      </c>
      <c r="J15" s="7"/>
      <c r="K15" s="7">
        <v>39374523</v>
      </c>
    </row>
    <row r="16" spans="1:11" ht="12.75" customHeight="1">
      <c r="A16" s="273" t="s">
        <v>284</v>
      </c>
      <c r="B16" s="274"/>
      <c r="C16" s="274"/>
      <c r="D16" s="274"/>
      <c r="E16" s="274"/>
      <c r="F16" s="274"/>
      <c r="G16" s="274"/>
      <c r="H16" s="274"/>
      <c r="I16" s="40">
        <v>12</v>
      </c>
      <c r="J16" s="7"/>
      <c r="K16" s="7"/>
    </row>
    <row r="17" spans="1:11" ht="12.75" customHeight="1">
      <c r="A17" s="273" t="s">
        <v>285</v>
      </c>
      <c r="B17" s="274"/>
      <c r="C17" s="274"/>
      <c r="D17" s="274"/>
      <c r="E17" s="274"/>
      <c r="F17" s="274"/>
      <c r="G17" s="274"/>
      <c r="H17" s="274"/>
      <c r="I17" s="40">
        <v>13</v>
      </c>
      <c r="J17" s="7"/>
      <c r="K17" s="7"/>
    </row>
    <row r="18" spans="1:11" ht="12.75" customHeight="1">
      <c r="A18" s="273" t="s">
        <v>286</v>
      </c>
      <c r="B18" s="274"/>
      <c r="C18" s="274"/>
      <c r="D18" s="274"/>
      <c r="E18" s="274"/>
      <c r="F18" s="274"/>
      <c r="G18" s="274"/>
      <c r="H18" s="274"/>
      <c r="I18" s="40">
        <v>14</v>
      </c>
      <c r="J18" s="7"/>
      <c r="K18" s="7"/>
    </row>
    <row r="19" spans="1:11" ht="12.75" customHeight="1">
      <c r="A19" s="273" t="s">
        <v>287</v>
      </c>
      <c r="B19" s="274"/>
      <c r="C19" s="274"/>
      <c r="D19" s="274"/>
      <c r="E19" s="274"/>
      <c r="F19" s="274"/>
      <c r="G19" s="274"/>
      <c r="H19" s="274"/>
      <c r="I19" s="40">
        <v>15</v>
      </c>
      <c r="J19" s="7"/>
      <c r="K19" s="7"/>
    </row>
    <row r="20" spans="1:11" ht="12.75" customHeight="1">
      <c r="A20" s="273" t="s">
        <v>288</v>
      </c>
      <c r="B20" s="274"/>
      <c r="C20" s="274"/>
      <c r="D20" s="274"/>
      <c r="E20" s="274"/>
      <c r="F20" s="274"/>
      <c r="G20" s="274"/>
      <c r="H20" s="274"/>
      <c r="I20" s="40">
        <v>16</v>
      </c>
      <c r="J20" s="7"/>
      <c r="K20" s="7"/>
    </row>
    <row r="21" spans="1:11" ht="12.75" customHeight="1">
      <c r="A21" s="275" t="s">
        <v>289</v>
      </c>
      <c r="B21" s="276"/>
      <c r="C21" s="276"/>
      <c r="D21" s="276"/>
      <c r="E21" s="276"/>
      <c r="F21" s="276"/>
      <c r="G21" s="276"/>
      <c r="H21" s="276"/>
      <c r="I21" s="40">
        <v>17</v>
      </c>
      <c r="J21" s="56">
        <f>SUM(J15:J20)</f>
        <v>0</v>
      </c>
      <c r="K21" s="56">
        <v>39374523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 customHeight="1">
      <c r="A23" s="265" t="s">
        <v>290</v>
      </c>
      <c r="B23" s="266"/>
      <c r="C23" s="266"/>
      <c r="D23" s="266"/>
      <c r="E23" s="266"/>
      <c r="F23" s="266"/>
      <c r="G23" s="266"/>
      <c r="H23" s="266"/>
      <c r="I23" s="42">
        <v>18</v>
      </c>
      <c r="J23" s="41"/>
      <c r="K23" s="41"/>
    </row>
    <row r="24" spans="1:11" ht="17.25" customHeight="1">
      <c r="A24" s="267" t="s">
        <v>291</v>
      </c>
      <c r="B24" s="268"/>
      <c r="C24" s="268"/>
      <c r="D24" s="268"/>
      <c r="E24" s="268"/>
      <c r="F24" s="268"/>
      <c r="G24" s="268"/>
      <c r="H24" s="268"/>
      <c r="I24" s="43">
        <v>19</v>
      </c>
      <c r="J24" s="69"/>
      <c r="K24" s="69"/>
    </row>
    <row r="25" spans="1:11" ht="30" customHeight="1">
      <c r="A25" s="269" t="s">
        <v>305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Snježana Medić</cp:lastModifiedBy>
  <cp:lastPrinted>2015-04-30T17:18:31Z</cp:lastPrinted>
  <dcterms:created xsi:type="dcterms:W3CDTF">2008-10-17T11:51:54Z</dcterms:created>
  <dcterms:modified xsi:type="dcterms:W3CDTF">2015-04-30T17:18:34Z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